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9080" yWindow="-120" windowWidth="19440" windowHeight="15600"/>
  </bookViews>
  <sheets>
    <sheet name="Student data" sheetId="5" r:id="rId1"/>
    <sheet name="J560-01" sheetId="1" r:id="rId2"/>
    <sheet name="J560-02" sheetId="2" r:id="rId3"/>
    <sheet name="J560-03" sheetId="3" r:id="rId4"/>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36" i="5" l="1"/>
  <c r="N36" i="5"/>
  <c r="O36" i="5"/>
  <c r="P36" i="5"/>
  <c r="Q36" i="5"/>
  <c r="R36" i="5"/>
  <c r="S36" i="5"/>
  <c r="T36" i="5"/>
  <c r="U36" i="5"/>
  <c r="V36" i="5"/>
  <c r="W36" i="5"/>
  <c r="X36" i="5"/>
  <c r="Y36" i="5"/>
  <c r="Z36" i="5"/>
  <c r="AA36" i="5"/>
  <c r="AB36" i="5"/>
  <c r="AC36" i="5"/>
  <c r="AD36" i="5"/>
  <c r="AE36" i="5"/>
  <c r="AF36" i="5"/>
  <c r="AG36" i="5"/>
  <c r="AH36" i="5"/>
  <c r="AI36" i="5"/>
  <c r="AJ36" i="5"/>
  <c r="AK36" i="5"/>
  <c r="AL36" i="5"/>
  <c r="AM36" i="5"/>
  <c r="AN36" i="5"/>
  <c r="AO36" i="5"/>
  <c r="AP36" i="5"/>
  <c r="AQ36" i="5"/>
  <c r="M37" i="5"/>
  <c r="N37" i="5"/>
  <c r="O37" i="5"/>
  <c r="P37" i="5"/>
  <c r="Q37" i="5"/>
  <c r="R37" i="5"/>
  <c r="S37" i="5"/>
  <c r="T37" i="5"/>
  <c r="U37" i="5"/>
  <c r="V37" i="5"/>
  <c r="W37" i="5"/>
  <c r="X37" i="5"/>
  <c r="Y37" i="5"/>
  <c r="Z37" i="5"/>
  <c r="AA37" i="5"/>
  <c r="AB37" i="5"/>
  <c r="AC37" i="5"/>
  <c r="AD37" i="5"/>
  <c r="AE37" i="5"/>
  <c r="AF37" i="5"/>
  <c r="AG37" i="5"/>
  <c r="AH37" i="5"/>
  <c r="AI37" i="5"/>
  <c r="AJ37" i="5"/>
  <c r="AK37" i="5"/>
  <c r="AL37" i="5"/>
  <c r="AM37" i="5"/>
  <c r="AN37" i="5"/>
  <c r="AO37" i="5"/>
  <c r="AP37" i="5"/>
  <c r="AQ37" i="5"/>
  <c r="M38" i="5"/>
  <c r="N38" i="5"/>
  <c r="O38" i="5"/>
  <c r="P38" i="5"/>
  <c r="Q38" i="5"/>
  <c r="R38" i="5"/>
  <c r="S38" i="5"/>
  <c r="T38" i="5"/>
  <c r="U38" i="5"/>
  <c r="V38" i="5"/>
  <c r="W38" i="5"/>
  <c r="X38" i="5"/>
  <c r="Y38" i="5"/>
  <c r="Z38" i="5"/>
  <c r="AA38" i="5"/>
  <c r="AB38" i="5"/>
  <c r="AC38" i="5"/>
  <c r="AD38" i="5"/>
  <c r="AE38" i="5"/>
  <c r="AF38" i="5"/>
  <c r="AG38" i="5"/>
  <c r="AH38" i="5"/>
  <c r="AI38" i="5"/>
  <c r="AJ38" i="5"/>
  <c r="AK38" i="5"/>
  <c r="AL38" i="5"/>
  <c r="AM38" i="5"/>
  <c r="AN38" i="5"/>
  <c r="AO38" i="5"/>
  <c r="AP38" i="5"/>
  <c r="AQ38" i="5"/>
  <c r="M39" i="5"/>
  <c r="N39" i="5"/>
  <c r="O39" i="5"/>
  <c r="P39" i="5"/>
  <c r="Q39" i="5"/>
  <c r="R39" i="5"/>
  <c r="S39" i="5"/>
  <c r="T39" i="5"/>
  <c r="U39" i="5"/>
  <c r="V39" i="5"/>
  <c r="W39" i="5"/>
  <c r="X39" i="5"/>
  <c r="Y39" i="5"/>
  <c r="Z39" i="5"/>
  <c r="AA39" i="5"/>
  <c r="AB39" i="5"/>
  <c r="AC39" i="5"/>
  <c r="AD39" i="5"/>
  <c r="AE39" i="5"/>
  <c r="AF39" i="5"/>
  <c r="AG39" i="5"/>
  <c r="AH39" i="5"/>
  <c r="AI39" i="5"/>
  <c r="AJ39" i="5"/>
  <c r="AK39" i="5"/>
  <c r="AL39" i="5"/>
  <c r="AM39" i="5"/>
  <c r="AN39" i="5"/>
  <c r="AO39" i="5"/>
  <c r="AP39" i="5"/>
  <c r="AQ39" i="5"/>
  <c r="E27" i="5"/>
  <c r="F27" i="5"/>
  <c r="G27" i="5"/>
  <c r="H27" i="5"/>
  <c r="I27" i="5"/>
  <c r="J27" i="5"/>
  <c r="J36" i="5" s="1"/>
  <c r="K27" i="5"/>
  <c r="K36" i="5" s="1"/>
  <c r="L27" i="5"/>
  <c r="L36" i="5" s="1"/>
  <c r="M27" i="5"/>
  <c r="N27" i="5"/>
  <c r="O27" i="5"/>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E29" i="5"/>
  <c r="E37" i="5" s="1"/>
  <c r="F29" i="5"/>
  <c r="G29" i="5"/>
  <c r="H29" i="5"/>
  <c r="H37" i="5" s="1"/>
  <c r="I29" i="5"/>
  <c r="I37" i="5" s="1"/>
  <c r="J29" i="5"/>
  <c r="J37" i="5" s="1"/>
  <c r="K29" i="5"/>
  <c r="K37" i="5" s="1"/>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E31" i="5"/>
  <c r="F31" i="5"/>
  <c r="G31" i="5"/>
  <c r="H31" i="5"/>
  <c r="I31" i="5"/>
  <c r="I38" i="5" s="1"/>
  <c r="J31" i="5"/>
  <c r="J38" i="5" s="1"/>
  <c r="K31" i="5"/>
  <c r="K38" i="5" s="1"/>
  <c r="L31" i="5"/>
  <c r="L38" i="5" s="1"/>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E33" i="5"/>
  <c r="F33" i="5"/>
  <c r="G33" i="5"/>
  <c r="H33" i="5"/>
  <c r="I33" i="5"/>
  <c r="I39" i="5" s="1"/>
  <c r="J33" i="5"/>
  <c r="J39" i="5" s="1"/>
  <c r="K33" i="5"/>
  <c r="K39" i="5" s="1"/>
  <c r="L33" i="5"/>
  <c r="L39" i="5" s="1"/>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E34" i="5"/>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D34" i="5"/>
  <c r="D33" i="5"/>
  <c r="D32" i="5"/>
  <c r="D31" i="5"/>
  <c r="D30" i="5"/>
  <c r="D29" i="5"/>
  <c r="L37" i="5" s="1"/>
  <c r="D28" i="5"/>
  <c r="D27" i="5"/>
  <c r="G37" i="5" l="1"/>
  <c r="E39" i="5"/>
  <c r="G38" i="5"/>
  <c r="H39" i="5"/>
  <c r="F38" i="5"/>
  <c r="G39" i="5"/>
  <c r="I36" i="5"/>
  <c r="E36" i="5"/>
  <c r="E38" i="5"/>
  <c r="H38" i="5"/>
  <c r="H36" i="5"/>
  <c r="G36" i="5"/>
  <c r="F36" i="5"/>
  <c r="F39" i="5"/>
  <c r="F37" i="5"/>
  <c r="D37" i="5"/>
  <c r="D39" i="5"/>
  <c r="D38" i="5"/>
  <c r="D36" i="5"/>
  <c r="F60" i="3"/>
  <c r="G60" i="3" s="1"/>
  <c r="F61" i="3"/>
  <c r="G61" i="3" s="1"/>
  <c r="F62" i="3"/>
  <c r="G62" i="3" s="1"/>
  <c r="F63" i="3"/>
  <c r="G63" i="3" s="1"/>
  <c r="F64" i="3"/>
  <c r="G64" i="3" s="1"/>
  <c r="F58" i="2"/>
  <c r="G58" i="2" s="1"/>
  <c r="F59" i="2"/>
  <c r="G59" i="2" s="1"/>
  <c r="F60" i="2"/>
  <c r="G60" i="2" s="1"/>
  <c r="F61" i="2"/>
  <c r="G61" i="2" s="1"/>
  <c r="F62" i="2"/>
  <c r="G62" i="2" s="1"/>
  <c r="F63" i="2"/>
  <c r="G63" i="2" s="1"/>
  <c r="F64" i="2"/>
  <c r="G64" i="2" s="1"/>
  <c r="F65" i="2"/>
  <c r="G65" i="2" s="1"/>
  <c r="F66" i="2"/>
  <c r="G66" i="2" s="1"/>
  <c r="E15" i="1" l="1"/>
  <c r="E13" i="1"/>
  <c r="E12" i="1"/>
  <c r="E11" i="1"/>
  <c r="E9" i="1"/>
  <c r="E8" i="1"/>
  <c r="E7" i="1"/>
  <c r="E6" i="1"/>
  <c r="E5" i="1"/>
  <c r="E4" i="1"/>
  <c r="F53" i="1" l="1"/>
  <c r="G53" i="1" s="1"/>
  <c r="F54" i="1"/>
  <c r="G54" i="1" s="1"/>
  <c r="F55" i="1"/>
  <c r="G55" i="1" s="1"/>
  <c r="F56" i="1"/>
  <c r="G56" i="1" s="1"/>
  <c r="F57" i="1"/>
  <c r="G57" i="1" s="1"/>
  <c r="F58" i="1"/>
  <c r="G58" i="1" s="1"/>
  <c r="F59" i="1"/>
  <c r="G59" i="1" s="1"/>
  <c r="F60" i="1"/>
  <c r="G60" i="1" s="1"/>
  <c r="F61" i="1"/>
  <c r="G61" i="1" s="1"/>
  <c r="AU144" i="5" l="1"/>
  <c r="AX144" i="5" s="1"/>
  <c r="AV144" i="5"/>
  <c r="AU145" i="5"/>
  <c r="AV145" i="5"/>
  <c r="AU146" i="5"/>
  <c r="AX146" i="5" s="1"/>
  <c r="AV146" i="5"/>
  <c r="AU147" i="5"/>
  <c r="AX147" i="5" s="1"/>
  <c r="AV147" i="5"/>
  <c r="AU148" i="5"/>
  <c r="AX148" i="5" s="1"/>
  <c r="AV148" i="5"/>
  <c r="AU149" i="5"/>
  <c r="AX149" i="5" s="1"/>
  <c r="AV149" i="5"/>
  <c r="AU150" i="5"/>
  <c r="AX150" i="5" s="1"/>
  <c r="AV150" i="5"/>
  <c r="AX145" i="5"/>
  <c r="AW145" i="5"/>
  <c r="AW146" i="5"/>
  <c r="AW147" i="5"/>
  <c r="AW148" i="5"/>
  <c r="AW149" i="5"/>
  <c r="AW150" i="5"/>
  <c r="AW151" i="5"/>
  <c r="AW152" i="5"/>
  <c r="AW153" i="5"/>
  <c r="AW154" i="5"/>
  <c r="AW155" i="5"/>
  <c r="AW156" i="5"/>
  <c r="AW157" i="5"/>
  <c r="AW158" i="5"/>
  <c r="AW159" i="5"/>
  <c r="AW160" i="5"/>
  <c r="AW161" i="5"/>
  <c r="AW162" i="5"/>
  <c r="AW163" i="5"/>
  <c r="AW164" i="5"/>
  <c r="AW165" i="5"/>
  <c r="AW166" i="5"/>
  <c r="AW167" i="5"/>
  <c r="AW168" i="5"/>
  <c r="AW169" i="5"/>
  <c r="AW170" i="5"/>
  <c r="AW171" i="5"/>
  <c r="AW172" i="5"/>
  <c r="AW173" i="5"/>
  <c r="AW174" i="5"/>
  <c r="AW175" i="5"/>
  <c r="AW176" i="5"/>
  <c r="AW177" i="5"/>
  <c r="F32" i="3" l="1"/>
  <c r="G32" i="3" s="1"/>
  <c r="F33" i="3"/>
  <c r="G33" i="3" s="1"/>
  <c r="F34" i="3"/>
  <c r="G34" i="3" s="1"/>
  <c r="F35" i="3"/>
  <c r="G35" i="3" s="1"/>
  <c r="F36" i="3"/>
  <c r="G36" i="3" s="1"/>
  <c r="F37" i="3"/>
  <c r="G37" i="3" s="1"/>
  <c r="F38" i="3"/>
  <c r="G38" i="3" s="1"/>
  <c r="F39" i="3"/>
  <c r="G39" i="3" s="1"/>
  <c r="F40" i="3"/>
  <c r="G40" i="3" s="1"/>
  <c r="F41" i="3"/>
  <c r="G41" i="3" s="1"/>
  <c r="F42" i="3"/>
  <c r="G42" i="3" s="1"/>
  <c r="F43" i="3"/>
  <c r="G43" i="3" s="1"/>
  <c r="F44" i="3"/>
  <c r="G44" i="3" s="1"/>
  <c r="F45" i="3"/>
  <c r="G45" i="3" s="1"/>
  <c r="F46" i="3"/>
  <c r="G46" i="3" s="1"/>
  <c r="F47" i="3"/>
  <c r="G47" i="3" s="1"/>
  <c r="F48" i="3"/>
  <c r="G48" i="3" s="1"/>
  <c r="F49" i="3"/>
  <c r="G49" i="3" s="1"/>
  <c r="F50" i="3"/>
  <c r="G50" i="3" s="1"/>
  <c r="F51" i="3"/>
  <c r="G51" i="3" s="1"/>
  <c r="F52" i="3"/>
  <c r="G52" i="3" s="1"/>
  <c r="F53" i="3"/>
  <c r="G53" i="3" s="1"/>
  <c r="F54" i="3"/>
  <c r="G54" i="3" s="1"/>
  <c r="F55" i="3"/>
  <c r="G55" i="3" s="1"/>
  <c r="F56" i="3"/>
  <c r="G56" i="3" s="1"/>
  <c r="F57" i="3"/>
  <c r="G57" i="3" s="1"/>
  <c r="F58" i="3"/>
  <c r="G58" i="3" s="1"/>
  <c r="F59" i="3"/>
  <c r="G59" i="3" s="1"/>
  <c r="AW77" i="5" l="1"/>
  <c r="AW78" i="5"/>
  <c r="AW79" i="5"/>
  <c r="AW80" i="5"/>
  <c r="AW81" i="5"/>
  <c r="AW82" i="5"/>
  <c r="AW83" i="5"/>
  <c r="AW129" i="5"/>
  <c r="AW130" i="5"/>
  <c r="AW131" i="5"/>
  <c r="AU129" i="5"/>
  <c r="AX129" i="5" s="1"/>
  <c r="AV129" i="5"/>
  <c r="AU130" i="5"/>
  <c r="AX130" i="5" s="1"/>
  <c r="AV130" i="5"/>
  <c r="AU131" i="5"/>
  <c r="AX131" i="5" s="1"/>
  <c r="AV131" i="5"/>
  <c r="AU77" i="5"/>
  <c r="AX77" i="5" s="1"/>
  <c r="AV77" i="5"/>
  <c r="AU78" i="5"/>
  <c r="AX78" i="5" s="1"/>
  <c r="AV78" i="5"/>
  <c r="AU79" i="5"/>
  <c r="AX79" i="5" s="1"/>
  <c r="AV79" i="5"/>
  <c r="AU80" i="5"/>
  <c r="AX80" i="5" s="1"/>
  <c r="AV80" i="5"/>
  <c r="AU81" i="5"/>
  <c r="AX81" i="5" s="1"/>
  <c r="AV81" i="5"/>
  <c r="AU82" i="5"/>
  <c r="AX82" i="5" s="1"/>
  <c r="AV82" i="5"/>
  <c r="AU83" i="5"/>
  <c r="AX83" i="5" s="1"/>
  <c r="AV83" i="5"/>
  <c r="AX84" i="5" l="1"/>
  <c r="AX132" i="5"/>
  <c r="AW43" i="5"/>
  <c r="AW44" i="5"/>
  <c r="AW45" i="5"/>
  <c r="AW46" i="5"/>
  <c r="AW47" i="5"/>
  <c r="AW48" i="5"/>
  <c r="AW49" i="5"/>
  <c r="AW50" i="5"/>
  <c r="AW51" i="5"/>
  <c r="AW52" i="5"/>
  <c r="AW53" i="5"/>
  <c r="AW54" i="5"/>
  <c r="AW55" i="5"/>
  <c r="AW56" i="5"/>
  <c r="AW57" i="5"/>
  <c r="AW58" i="5"/>
  <c r="AW59" i="5"/>
  <c r="AW60" i="5"/>
  <c r="AW61" i="5"/>
  <c r="AW62" i="5"/>
  <c r="AW63" i="5"/>
  <c r="AW64" i="5"/>
  <c r="AW65" i="5"/>
  <c r="AW66" i="5"/>
  <c r="AW67" i="5"/>
  <c r="AW68" i="5"/>
  <c r="AW69" i="5"/>
  <c r="AW70" i="5"/>
  <c r="AW71" i="5"/>
  <c r="AW72" i="5"/>
  <c r="AW73" i="5"/>
  <c r="AW74" i="5"/>
  <c r="AW75" i="5"/>
  <c r="AW76" i="5"/>
  <c r="AW84" i="5"/>
  <c r="AW85" i="5"/>
  <c r="AW86" i="5"/>
  <c r="AW87" i="5"/>
  <c r="AW88" i="5"/>
  <c r="AW89" i="5"/>
  <c r="AW90" i="5"/>
  <c r="AW91" i="5"/>
  <c r="AW92" i="5"/>
  <c r="AW93" i="5"/>
  <c r="AW94" i="5"/>
  <c r="AW95" i="5"/>
  <c r="AW96" i="5"/>
  <c r="AW97" i="5"/>
  <c r="AW98" i="5"/>
  <c r="AW99" i="5"/>
  <c r="AW100" i="5"/>
  <c r="AW101" i="5"/>
  <c r="AW102" i="5"/>
  <c r="AW103" i="5"/>
  <c r="AW104" i="5"/>
  <c r="AW105" i="5"/>
  <c r="AW106" i="5"/>
  <c r="AW107" i="5"/>
  <c r="AW108" i="5"/>
  <c r="AW109" i="5"/>
  <c r="AW110" i="5"/>
  <c r="AW111" i="5"/>
  <c r="AW112" i="5"/>
  <c r="AW113" i="5"/>
  <c r="AW114" i="5"/>
  <c r="AW115" i="5"/>
  <c r="AW116" i="5"/>
  <c r="AW117" i="5"/>
  <c r="AW118" i="5"/>
  <c r="AW119" i="5"/>
  <c r="AW120" i="5"/>
  <c r="AW121" i="5"/>
  <c r="AW122" i="5"/>
  <c r="AW123" i="5"/>
  <c r="AW124" i="5"/>
  <c r="AW125" i="5"/>
  <c r="AW126" i="5"/>
  <c r="AW127" i="5"/>
  <c r="AW128" i="5"/>
  <c r="AW132" i="5"/>
  <c r="AW133" i="5"/>
  <c r="AW134" i="5"/>
  <c r="AW135" i="5"/>
  <c r="AW136" i="5"/>
  <c r="AW137" i="5"/>
  <c r="AW138" i="5"/>
  <c r="AW139" i="5"/>
  <c r="AW140" i="5"/>
  <c r="AW141" i="5"/>
  <c r="AW142" i="5"/>
  <c r="AW143" i="5"/>
  <c r="AW144" i="5"/>
  <c r="AW42" i="5"/>
  <c r="AW27" i="5" l="1"/>
  <c r="AX27" i="5" s="1"/>
  <c r="AW31" i="5"/>
  <c r="AX31" i="5" s="1"/>
  <c r="AW33" i="5"/>
  <c r="AX33" i="5" s="1"/>
  <c r="AW29" i="5"/>
  <c r="AX29" i="5" s="1"/>
  <c r="F21" i="1" l="1"/>
  <c r="G21" i="1" s="1"/>
  <c r="F22" i="1"/>
  <c r="G22" i="1" s="1"/>
  <c r="F23" i="1"/>
  <c r="G23" i="1" s="1"/>
  <c r="F24" i="1"/>
  <c r="G24" i="1" s="1"/>
  <c r="F25" i="1"/>
  <c r="G25" i="1" s="1"/>
  <c r="F26" i="1"/>
  <c r="G26" i="1" s="1"/>
  <c r="F27" i="1"/>
  <c r="G27" i="1" s="1"/>
  <c r="F28" i="1"/>
  <c r="G28" i="1" s="1"/>
  <c r="F29" i="1"/>
  <c r="G29" i="1" s="1"/>
  <c r="F30" i="1"/>
  <c r="G30" i="1" s="1"/>
  <c r="F31" i="1"/>
  <c r="G31" i="1" s="1"/>
  <c r="F32" i="1"/>
  <c r="G32" i="1" s="1"/>
  <c r="F33" i="1"/>
  <c r="G33" i="1" s="1"/>
  <c r="F34" i="1"/>
  <c r="G34" i="1" s="1"/>
  <c r="F35" i="1"/>
  <c r="G35" i="1" s="1"/>
  <c r="F36" i="1"/>
  <c r="G36" i="1" s="1"/>
  <c r="F37" i="1"/>
  <c r="G37" i="1" s="1"/>
  <c r="F38" i="1"/>
  <c r="G38" i="1" s="1"/>
  <c r="F39" i="1"/>
  <c r="G39" i="1" s="1"/>
  <c r="F40" i="1"/>
  <c r="G40" i="1" s="1"/>
  <c r="F41" i="1"/>
  <c r="G41" i="1" s="1"/>
  <c r="F42" i="1"/>
  <c r="G42" i="1" s="1"/>
  <c r="F43" i="1"/>
  <c r="G43" i="1" s="1"/>
  <c r="F44" i="1"/>
  <c r="G44" i="1" s="1"/>
  <c r="F45" i="1"/>
  <c r="G45" i="1" s="1"/>
  <c r="F46" i="1"/>
  <c r="G46" i="1" s="1"/>
  <c r="F47" i="1"/>
  <c r="G47" i="1" s="1"/>
  <c r="F48" i="1"/>
  <c r="G48" i="1" s="1"/>
  <c r="F49" i="1"/>
  <c r="G49" i="1" s="1"/>
  <c r="F50" i="1"/>
  <c r="G50" i="1" s="1"/>
  <c r="F51" i="1"/>
  <c r="G51" i="1" s="1"/>
  <c r="F52" i="1"/>
  <c r="G52" i="1" s="1"/>
  <c r="F21" i="3"/>
  <c r="G21" i="3" s="1"/>
  <c r="F22" i="3"/>
  <c r="G22" i="3" s="1"/>
  <c r="F23" i="3"/>
  <c r="G23" i="3" s="1"/>
  <c r="F24" i="3"/>
  <c r="G24" i="3" s="1"/>
  <c r="F25" i="3"/>
  <c r="G25" i="3" s="1"/>
  <c r="F26" i="3"/>
  <c r="G26" i="3" s="1"/>
  <c r="F27" i="3"/>
  <c r="G27" i="3" s="1"/>
  <c r="F28" i="3"/>
  <c r="G28" i="3" s="1"/>
  <c r="F29" i="3"/>
  <c r="G29" i="3" s="1"/>
  <c r="F30" i="3"/>
  <c r="G30" i="3" s="1"/>
  <c r="F31" i="3"/>
  <c r="G31" i="3" s="1"/>
  <c r="F21" i="2"/>
  <c r="G21" i="2" s="1"/>
  <c r="F22" i="2"/>
  <c r="G22" i="2" s="1"/>
  <c r="F23" i="2"/>
  <c r="G23" i="2" s="1"/>
  <c r="F24" i="2"/>
  <c r="G24" i="2" s="1"/>
  <c r="F25" i="2"/>
  <c r="G25" i="2" s="1"/>
  <c r="F26" i="2"/>
  <c r="G26" i="2" s="1"/>
  <c r="F27" i="2"/>
  <c r="G27" i="2" s="1"/>
  <c r="F28" i="2"/>
  <c r="G28" i="2" s="1"/>
  <c r="F29" i="2"/>
  <c r="G29" i="2" s="1"/>
  <c r="F30" i="2"/>
  <c r="G30" i="2" s="1"/>
  <c r="F31" i="2"/>
  <c r="G31" i="2" s="1"/>
  <c r="F32" i="2"/>
  <c r="G32" i="2" s="1"/>
  <c r="F33" i="2"/>
  <c r="G33" i="2" s="1"/>
  <c r="F34" i="2"/>
  <c r="G34" i="2" s="1"/>
  <c r="F35" i="2"/>
  <c r="G35" i="2" s="1"/>
  <c r="F36" i="2"/>
  <c r="G36" i="2" s="1"/>
  <c r="F37" i="2"/>
  <c r="G37" i="2" s="1"/>
  <c r="F38" i="2"/>
  <c r="G38" i="2" s="1"/>
  <c r="F39" i="2"/>
  <c r="G39" i="2" s="1"/>
  <c r="F40" i="2"/>
  <c r="G40" i="2" s="1"/>
  <c r="F41" i="2"/>
  <c r="G41" i="2" s="1"/>
  <c r="F42" i="2"/>
  <c r="G42" i="2" s="1"/>
  <c r="F43" i="2"/>
  <c r="G43" i="2" s="1"/>
  <c r="F44" i="2"/>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E4" i="2"/>
  <c r="AU123" i="5"/>
  <c r="AX123" i="5" s="1"/>
  <c r="AV122" i="5"/>
  <c r="AU124" i="5"/>
  <c r="AX124" i="5" s="1"/>
  <c r="AV124" i="5"/>
  <c r="AU122" i="5" l="1"/>
  <c r="AX122" i="5" s="1"/>
  <c r="AV123" i="5"/>
  <c r="AU125" i="5" l="1"/>
  <c r="AX125" i="5" s="1"/>
  <c r="AV125" i="5"/>
  <c r="AU126" i="5"/>
  <c r="AX126" i="5" s="1"/>
  <c r="AV126" i="5"/>
  <c r="AU128" i="5"/>
  <c r="AX128" i="5" s="1"/>
  <c r="AV128" i="5"/>
  <c r="AV127" i="5"/>
  <c r="AU127" i="5"/>
  <c r="AX127" i="5" s="1"/>
  <c r="AU151" i="5" l="1"/>
  <c r="AX151" i="5" s="1"/>
  <c r="AV151" i="5"/>
  <c r="AU152" i="5"/>
  <c r="AX152" i="5" s="1"/>
  <c r="AV152" i="5"/>
  <c r="AU153" i="5"/>
  <c r="AX153" i="5" s="1"/>
  <c r="AV153" i="5"/>
  <c r="AU154" i="5"/>
  <c r="AX154" i="5" s="1"/>
  <c r="AV154" i="5"/>
  <c r="AU155" i="5"/>
  <c r="AX155" i="5" s="1"/>
  <c r="AV155" i="5"/>
  <c r="AU156" i="5"/>
  <c r="AX156" i="5" s="1"/>
  <c r="AV156" i="5"/>
  <c r="AU157" i="5"/>
  <c r="AX157" i="5" s="1"/>
  <c r="AV157" i="5"/>
  <c r="AU158" i="5"/>
  <c r="AX158" i="5" s="1"/>
  <c r="AV158" i="5"/>
  <c r="AU159" i="5"/>
  <c r="AX159" i="5" s="1"/>
  <c r="AV159" i="5"/>
  <c r="AU160" i="5"/>
  <c r="AX160" i="5" s="1"/>
  <c r="AV160" i="5"/>
  <c r="AU161" i="5"/>
  <c r="AX161" i="5" s="1"/>
  <c r="AV161" i="5"/>
  <c r="AU162" i="5"/>
  <c r="AX162" i="5" s="1"/>
  <c r="AV162" i="5"/>
  <c r="AU163" i="5"/>
  <c r="AX163" i="5" s="1"/>
  <c r="AV163" i="5"/>
  <c r="AU164" i="5"/>
  <c r="AX164" i="5" s="1"/>
  <c r="AV164" i="5"/>
  <c r="AU165" i="5"/>
  <c r="AX165" i="5" s="1"/>
  <c r="AV165" i="5"/>
  <c r="AU166" i="5"/>
  <c r="AX166" i="5" s="1"/>
  <c r="AV166" i="5"/>
  <c r="AU167" i="5"/>
  <c r="AX167" i="5" s="1"/>
  <c r="AV167" i="5"/>
  <c r="AU168" i="5"/>
  <c r="AX168" i="5" s="1"/>
  <c r="AV168" i="5"/>
  <c r="AU169" i="5"/>
  <c r="AX169" i="5" s="1"/>
  <c r="AV169" i="5"/>
  <c r="AU170" i="5"/>
  <c r="AX170" i="5" s="1"/>
  <c r="AV170" i="5"/>
  <c r="AU171" i="5"/>
  <c r="AX171" i="5" s="1"/>
  <c r="AV171" i="5"/>
  <c r="AU172" i="5"/>
  <c r="AX172" i="5" s="1"/>
  <c r="AV172" i="5"/>
  <c r="AU173" i="5"/>
  <c r="AX173" i="5" s="1"/>
  <c r="AV173" i="5"/>
  <c r="AU174" i="5"/>
  <c r="AX174" i="5" s="1"/>
  <c r="AV174" i="5"/>
  <c r="AU175" i="5"/>
  <c r="AX175" i="5" s="1"/>
  <c r="AV175" i="5"/>
  <c r="AU176" i="5"/>
  <c r="AX176" i="5" s="1"/>
  <c r="AV176" i="5"/>
  <c r="AU177" i="5"/>
  <c r="AX177" i="5" s="1"/>
  <c r="AV177" i="5"/>
  <c r="H22" i="5" l="1"/>
  <c r="M8" i="5"/>
  <c r="D3" i="1" s="1"/>
  <c r="D3" i="2" l="1"/>
  <c r="D3" i="3"/>
  <c r="AU94" i="5" l="1"/>
  <c r="AX94" i="5" s="1"/>
  <c r="AU93" i="5"/>
  <c r="AX93" i="5" s="1"/>
  <c r="AV93" i="5"/>
  <c r="AU95" i="5"/>
  <c r="AX95" i="5" s="1"/>
  <c r="AV95" i="5"/>
  <c r="AU96" i="5"/>
  <c r="AX96" i="5" s="1"/>
  <c r="AV96" i="5"/>
  <c r="AV94" i="5" l="1"/>
  <c r="F9" i="5" l="1"/>
  <c r="H9" i="5"/>
  <c r="G9" i="5" l="1"/>
  <c r="I9" i="5"/>
  <c r="AV66" i="5" l="1"/>
  <c r="AV97" i="5"/>
  <c r="AV121" i="5"/>
  <c r="AV111" i="5"/>
  <c r="AV139" i="5"/>
  <c r="AV136" i="5"/>
  <c r="AV116" i="5"/>
  <c r="AV108" i="5"/>
  <c r="AV105" i="5"/>
  <c r="AV89" i="5"/>
  <c r="AV86" i="5"/>
  <c r="AV68" i="5"/>
  <c r="AV57" i="5"/>
  <c r="AV52" i="5"/>
  <c r="AV46" i="5"/>
  <c r="AV70" i="5"/>
  <c r="AV72" i="5"/>
  <c r="AV74" i="5"/>
  <c r="AV58" i="5"/>
  <c r="AV54" i="5"/>
  <c r="AV53" i="5"/>
  <c r="AV87" i="5"/>
  <c r="AV88" i="5"/>
  <c r="AV91" i="5"/>
  <c r="AV92" i="5"/>
  <c r="AV100" i="5"/>
  <c r="AV103" i="5"/>
  <c r="AV104" i="5"/>
  <c r="AV106" i="5"/>
  <c r="AV107" i="5"/>
  <c r="AV110" i="5"/>
  <c r="AV114" i="5"/>
  <c r="AV115" i="5"/>
  <c r="AV118" i="5"/>
  <c r="AV119" i="5"/>
  <c r="AV133" i="5"/>
  <c r="AV137" i="5"/>
  <c r="AV140" i="5"/>
  <c r="AV141" i="5"/>
  <c r="AV85" i="5"/>
  <c r="AV90" i="5"/>
  <c r="AV98" i="5"/>
  <c r="AV101" i="5"/>
  <c r="AV102" i="5"/>
  <c r="AV109" i="5"/>
  <c r="AV112" i="5"/>
  <c r="AV113" i="5"/>
  <c r="AV117" i="5"/>
  <c r="AV120" i="5"/>
  <c r="AV135" i="5"/>
  <c r="AV138" i="5"/>
  <c r="AV142" i="5"/>
  <c r="AV143" i="5"/>
  <c r="AV43" i="5"/>
  <c r="AV44" i="5"/>
  <c r="AV47" i="5"/>
  <c r="AV48" i="5"/>
  <c r="AV50" i="5"/>
  <c r="AV51" i="5"/>
  <c r="AV59" i="5"/>
  <c r="AV60" i="5"/>
  <c r="AV61" i="5"/>
  <c r="AV63" i="5"/>
  <c r="AV64" i="5"/>
  <c r="AV65" i="5"/>
  <c r="AV67" i="5"/>
  <c r="AV69" i="5"/>
  <c r="AV71" i="5"/>
  <c r="AV73" i="5"/>
  <c r="AV75" i="5"/>
  <c r="AV76" i="5"/>
  <c r="AV42" i="5"/>
  <c r="E15" i="2"/>
  <c r="E15" i="3"/>
  <c r="O22" i="5" l="1"/>
  <c r="AV56" i="5"/>
  <c r="AV55" i="5"/>
  <c r="AV134" i="5"/>
  <c r="AV99" i="5"/>
  <c r="AV45" i="5"/>
  <c r="AV62" i="5"/>
  <c r="AV49" i="5"/>
  <c r="AS179" i="5"/>
  <c r="F20" i="1"/>
  <c r="G20" i="1" s="1"/>
  <c r="AS184" i="5"/>
  <c r="AS183" i="5"/>
  <c r="AS182" i="5"/>
  <c r="AS181" i="5"/>
  <c r="AS180" i="5"/>
  <c r="AU86" i="5"/>
  <c r="AX86" i="5" s="1"/>
  <c r="AU87" i="5"/>
  <c r="AX87" i="5" s="1"/>
  <c r="AU88" i="5"/>
  <c r="AX88" i="5" s="1"/>
  <c r="AU89" i="5"/>
  <c r="AX89" i="5" s="1"/>
  <c r="AU90" i="5"/>
  <c r="AX90" i="5" s="1"/>
  <c r="AU91" i="5"/>
  <c r="AX91" i="5" s="1"/>
  <c r="AU92" i="5"/>
  <c r="AX92" i="5" s="1"/>
  <c r="AU97" i="5"/>
  <c r="AX97" i="5" s="1"/>
  <c r="AU98" i="5"/>
  <c r="AX98" i="5" s="1"/>
  <c r="AU99" i="5"/>
  <c r="AX99" i="5" s="1"/>
  <c r="AU100" i="5"/>
  <c r="AX100" i="5" s="1"/>
  <c r="AU101" i="5"/>
  <c r="AX101" i="5" s="1"/>
  <c r="AU102" i="5"/>
  <c r="AX102" i="5" s="1"/>
  <c r="AU103" i="5"/>
  <c r="AX103" i="5" s="1"/>
  <c r="AU104" i="5"/>
  <c r="AX104" i="5" s="1"/>
  <c r="AU105" i="5"/>
  <c r="AX105" i="5" s="1"/>
  <c r="AU106" i="5"/>
  <c r="AX106" i="5" s="1"/>
  <c r="AU107" i="5"/>
  <c r="AX107" i="5" s="1"/>
  <c r="AU108" i="5"/>
  <c r="AX108" i="5" s="1"/>
  <c r="AU109" i="5"/>
  <c r="AX109" i="5" s="1"/>
  <c r="AU110" i="5"/>
  <c r="AX110" i="5" s="1"/>
  <c r="AU111" i="5"/>
  <c r="AX111" i="5" s="1"/>
  <c r="AU112" i="5"/>
  <c r="AX112" i="5" s="1"/>
  <c r="AU113" i="5"/>
  <c r="AX113" i="5" s="1"/>
  <c r="AU114" i="5"/>
  <c r="AX114" i="5" s="1"/>
  <c r="AU115" i="5"/>
  <c r="AX115" i="5" s="1"/>
  <c r="AU116" i="5"/>
  <c r="AX116" i="5" s="1"/>
  <c r="AU117" i="5"/>
  <c r="AX117" i="5" s="1"/>
  <c r="AU118" i="5"/>
  <c r="AX118" i="5" s="1"/>
  <c r="AU119" i="5"/>
  <c r="AX119" i="5" s="1"/>
  <c r="AU120" i="5"/>
  <c r="AX120" i="5" s="1"/>
  <c r="AU121" i="5"/>
  <c r="AX121" i="5" s="1"/>
  <c r="AU133" i="5"/>
  <c r="AX133" i="5" s="1"/>
  <c r="AU134" i="5"/>
  <c r="AX134" i="5" s="1"/>
  <c r="AU135" i="5"/>
  <c r="AX135" i="5" s="1"/>
  <c r="AU136" i="5"/>
  <c r="AX136" i="5" s="1"/>
  <c r="AU137" i="5"/>
  <c r="AX137" i="5" s="1"/>
  <c r="AU138" i="5"/>
  <c r="AX138" i="5" s="1"/>
  <c r="AU139" i="5"/>
  <c r="AX139" i="5" s="1"/>
  <c r="AU140" i="5"/>
  <c r="AX140" i="5" s="1"/>
  <c r="AU141" i="5"/>
  <c r="AX141" i="5" s="1"/>
  <c r="AU142" i="5"/>
  <c r="AX142" i="5" s="1"/>
  <c r="AU143" i="5"/>
  <c r="AX143" i="5" s="1"/>
  <c r="AU85" i="5"/>
  <c r="AX85" i="5" s="1"/>
  <c r="AU43" i="5"/>
  <c r="AX43" i="5" s="1"/>
  <c r="AU44" i="5"/>
  <c r="AX44" i="5" s="1"/>
  <c r="AU45" i="5"/>
  <c r="AX45"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AU63" i="5"/>
  <c r="AX63" i="5" s="1"/>
  <c r="AU64" i="5"/>
  <c r="AX64" i="5" s="1"/>
  <c r="AU65" i="5"/>
  <c r="AX65" i="5" s="1"/>
  <c r="AU66" i="5"/>
  <c r="AX66" i="5" s="1"/>
  <c r="AU67" i="5"/>
  <c r="AX67" i="5" s="1"/>
  <c r="AU68" i="5"/>
  <c r="AX68" i="5" s="1"/>
  <c r="AU69" i="5"/>
  <c r="AX69" i="5" s="1"/>
  <c r="AU70" i="5"/>
  <c r="AX70" i="5" s="1"/>
  <c r="AU71" i="5"/>
  <c r="AX71" i="5" s="1"/>
  <c r="AU72" i="5"/>
  <c r="AX72" i="5" s="1"/>
  <c r="AU73" i="5"/>
  <c r="AX73" i="5" s="1"/>
  <c r="AU74" i="5"/>
  <c r="AX74" i="5" s="1"/>
  <c r="AU75" i="5"/>
  <c r="AX75" i="5" s="1"/>
  <c r="AU76" i="5"/>
  <c r="AX76" i="5" s="1"/>
  <c r="AU42" i="5"/>
  <c r="AX42" i="5" s="1"/>
  <c r="F20" i="3"/>
  <c r="G20" i="3" s="1"/>
  <c r="F20" i="2"/>
  <c r="E13" i="3"/>
  <c r="E12" i="3"/>
  <c r="E11" i="3"/>
  <c r="E9" i="3"/>
  <c r="E8" i="3"/>
  <c r="E7" i="3"/>
  <c r="E6" i="3"/>
  <c r="E5" i="3"/>
  <c r="E4" i="3"/>
  <c r="E13" i="2"/>
  <c r="E12" i="2"/>
  <c r="E11" i="2"/>
  <c r="E9" i="2"/>
  <c r="E8" i="2"/>
  <c r="E7" i="2"/>
  <c r="E6" i="2"/>
  <c r="E5" i="2"/>
  <c r="G22" i="5" l="1"/>
  <c r="F4" i="2"/>
  <c r="G4" i="2" s="1"/>
  <c r="G20" i="2"/>
  <c r="H14" i="5"/>
  <c r="H13" i="5"/>
  <c r="G15" i="5"/>
  <c r="I22" i="5"/>
  <c r="F15" i="5"/>
  <c r="F22" i="5"/>
  <c r="I13" i="5"/>
  <c r="H12" i="5"/>
  <c r="G13" i="5"/>
  <c r="I11" i="5"/>
  <c r="H19" i="5"/>
  <c r="G19" i="5"/>
  <c r="G18" i="5"/>
  <c r="I14" i="5"/>
  <c r="G14" i="5"/>
  <c r="H16" i="5"/>
  <c r="H11" i="5"/>
  <c r="G12" i="5"/>
  <c r="H20" i="5"/>
  <c r="F11" i="5"/>
  <c r="F20" i="5"/>
  <c r="G20" i="5"/>
  <c r="I15" i="5"/>
  <c r="F13" i="5"/>
  <c r="H18" i="5"/>
  <c r="I12" i="5"/>
  <c r="F12" i="5"/>
  <c r="I20" i="5"/>
  <c r="G16" i="5"/>
  <c r="G11" i="5"/>
  <c r="H15" i="5"/>
  <c r="F14" i="5"/>
  <c r="I18" i="5"/>
  <c r="F18" i="5"/>
  <c r="F16" i="5"/>
  <c r="F19" i="5"/>
  <c r="I16" i="5"/>
  <c r="I19" i="5"/>
  <c r="F8" i="1"/>
  <c r="G8" i="1" s="1"/>
  <c r="O11" i="5"/>
  <c r="O13" i="5"/>
  <c r="O14" i="5"/>
  <c r="O19" i="5"/>
  <c r="O15" i="5"/>
  <c r="O20" i="5"/>
  <c r="O18" i="5"/>
  <c r="O12" i="5"/>
  <c r="O16" i="5"/>
  <c r="F17" i="2"/>
  <c r="H17" i="2" s="1"/>
  <c r="F17" i="3"/>
  <c r="H17" i="3" s="1"/>
  <c r="F17" i="1"/>
  <c r="H17" i="1" s="1"/>
  <c r="F6" i="3"/>
  <c r="G6" i="3" s="1"/>
  <c r="F15" i="2"/>
  <c r="G15" i="2" s="1"/>
  <c r="F15" i="3"/>
  <c r="G15" i="3" s="1"/>
  <c r="F15" i="1"/>
  <c r="G15" i="1" s="1"/>
  <c r="F9" i="2"/>
  <c r="G9" i="2" s="1"/>
  <c r="F5" i="2"/>
  <c r="G5" i="2" s="1"/>
  <c r="F11" i="1"/>
  <c r="G11" i="1" s="1"/>
  <c r="F7" i="2"/>
  <c r="G7" i="2" s="1"/>
  <c r="F13" i="2"/>
  <c r="G13" i="2" s="1"/>
  <c r="F9" i="3"/>
  <c r="G9" i="3" s="1"/>
  <c r="F8" i="3"/>
  <c r="G8" i="3" s="1"/>
  <c r="F13" i="1"/>
  <c r="G13" i="1" s="1"/>
  <c r="F7" i="1"/>
  <c r="F5" i="1"/>
  <c r="G5" i="1" s="1"/>
  <c r="F6" i="2"/>
  <c r="G6" i="2" s="1"/>
  <c r="F12" i="3"/>
  <c r="G12" i="3" s="1"/>
  <c r="F11" i="3"/>
  <c r="G11" i="3" s="1"/>
  <c r="F63" i="1"/>
  <c r="F8" i="2"/>
  <c r="G8" i="2" s="1"/>
  <c r="F4" i="3"/>
  <c r="G4" i="3" s="1"/>
  <c r="F66" i="3"/>
  <c r="F7" i="3"/>
  <c r="G7" i="3" s="1"/>
  <c r="F9" i="1"/>
  <c r="G9" i="1" s="1"/>
  <c r="F4" i="1"/>
  <c r="F12" i="1"/>
  <c r="G12" i="1" s="1"/>
  <c r="F6" i="1"/>
  <c r="F13" i="3"/>
  <c r="G13" i="3" s="1"/>
  <c r="F5" i="3"/>
  <c r="G5" i="3" s="1"/>
  <c r="F11" i="2"/>
  <c r="G11" i="2" s="1"/>
  <c r="F12" i="2"/>
  <c r="G12" i="2" s="1"/>
  <c r="F68" i="2"/>
  <c r="O8" i="5" l="1"/>
  <c r="G4" i="1"/>
  <c r="P11" i="5"/>
  <c r="Q11" i="5" s="1"/>
  <c r="N8" i="5"/>
  <c r="G17" i="3"/>
  <c r="G17" i="2"/>
  <c r="G17" i="1"/>
  <c r="G7" i="1"/>
  <c r="P14" i="5"/>
  <c r="Q14" i="5" s="1"/>
  <c r="P13" i="5"/>
  <c r="Q13" i="5" s="1"/>
  <c r="P22" i="5"/>
  <c r="Q22" i="5" s="1"/>
  <c r="P16" i="5"/>
  <c r="Q16" i="5" s="1"/>
  <c r="P18" i="5"/>
  <c r="Q18" i="5" s="1"/>
  <c r="P15" i="5"/>
  <c r="Q15" i="5" s="1"/>
  <c r="G6" i="1"/>
  <c r="P20" i="5"/>
  <c r="Q20" i="5" s="1"/>
  <c r="P12" i="5"/>
  <c r="Q12" i="5" s="1"/>
  <c r="P19" i="5"/>
  <c r="Q19" i="5" s="1"/>
</calcChain>
</file>

<file path=xl/comments1.xml><?xml version="1.0" encoding="utf-8"?>
<comments xmlns="http://schemas.openxmlformats.org/spreadsheetml/2006/main">
  <authors>
    <author>Neil Ogden</author>
  </authors>
  <commentList>
    <comment ref="AS60" authorId="0">
      <text>
        <r>
          <rPr>
            <b/>
            <sz val="9"/>
            <color indexed="81"/>
            <rFont val="Tahoma"/>
            <family val="2"/>
          </rPr>
          <t>Neil Ogden:</t>
        </r>
        <r>
          <rPr>
            <sz val="9"/>
            <color indexed="81"/>
            <rFont val="Tahoma"/>
            <family val="2"/>
          </rPr>
          <t xml:space="preserve">
Note actual question is 1 mark AO1 &amp; 1 mark AO2.</t>
        </r>
      </text>
    </comment>
    <comment ref="AS61" authorId="0">
      <text>
        <r>
          <rPr>
            <b/>
            <sz val="9"/>
            <color indexed="81"/>
            <rFont val="Tahoma"/>
            <family val="2"/>
          </rPr>
          <t>Neil Ogden:</t>
        </r>
        <r>
          <rPr>
            <sz val="9"/>
            <color indexed="81"/>
            <rFont val="Tahoma"/>
            <family val="2"/>
          </rPr>
          <t xml:space="preserve">
Note actual question is 3 marks AO1 &amp; 2 marks AO3.</t>
        </r>
      </text>
    </comment>
    <comment ref="AS70" authorId="0">
      <text>
        <r>
          <rPr>
            <b/>
            <sz val="9"/>
            <color indexed="81"/>
            <rFont val="Tahoma"/>
            <family val="2"/>
          </rPr>
          <t>Neil Ogden:</t>
        </r>
        <r>
          <rPr>
            <sz val="9"/>
            <color indexed="81"/>
            <rFont val="Tahoma"/>
            <family val="2"/>
          </rPr>
          <t xml:space="preserve">
Note actual question is 2 marks AO1, 1 mark AO2 &amp; 1 mark AO3.</t>
        </r>
      </text>
    </comment>
    <comment ref="AR72" authorId="0">
      <text>
        <r>
          <rPr>
            <b/>
            <sz val="9"/>
            <color indexed="81"/>
            <rFont val="Tahoma"/>
            <family val="2"/>
          </rPr>
          <t>Neil Ogden:</t>
        </r>
        <r>
          <rPr>
            <sz val="9"/>
            <color indexed="81"/>
            <rFont val="Tahoma"/>
            <family val="2"/>
          </rPr>
          <t xml:space="preserve">
Note actual question is 3 marks Algebra &amp; 1 mark Geometry and measures.</t>
        </r>
      </text>
    </comment>
    <comment ref="AS72" authorId="0">
      <text>
        <r>
          <rPr>
            <b/>
            <sz val="9"/>
            <color indexed="81"/>
            <rFont val="Tahoma"/>
            <family val="2"/>
          </rPr>
          <t>Neil Ogden:</t>
        </r>
        <r>
          <rPr>
            <sz val="9"/>
            <color indexed="81"/>
            <rFont val="Tahoma"/>
            <family val="2"/>
          </rPr>
          <t xml:space="preserve">
Note actual question is 2 marks AO1 &amp; 2 marks AO3.</t>
        </r>
      </text>
    </comment>
    <comment ref="AS73" authorId="0">
      <text>
        <r>
          <rPr>
            <b/>
            <sz val="9"/>
            <color indexed="81"/>
            <rFont val="Tahoma"/>
            <family val="2"/>
          </rPr>
          <t>Neil Ogden:</t>
        </r>
        <r>
          <rPr>
            <sz val="9"/>
            <color indexed="81"/>
            <rFont val="Tahoma"/>
            <family val="2"/>
          </rPr>
          <t xml:space="preserve">
Note actual question is 3 marks AO1 &amp; 3 marks AO3.</t>
        </r>
      </text>
    </comment>
    <comment ref="AS74" authorId="0">
      <text>
        <r>
          <rPr>
            <b/>
            <sz val="9"/>
            <color indexed="81"/>
            <rFont val="Tahoma"/>
            <family val="2"/>
          </rPr>
          <t>Neil Ogden:</t>
        </r>
        <r>
          <rPr>
            <sz val="9"/>
            <color indexed="81"/>
            <rFont val="Tahoma"/>
            <family val="2"/>
          </rPr>
          <t xml:space="preserve">
Note actual question is 1 mark AO1 &amp; 3 marks AO3.</t>
        </r>
      </text>
    </comment>
    <comment ref="AS75" authorId="0">
      <text>
        <r>
          <rPr>
            <b/>
            <sz val="9"/>
            <color indexed="81"/>
            <rFont val="Tahoma"/>
            <family val="2"/>
          </rPr>
          <t>Neil Ogden:</t>
        </r>
        <r>
          <rPr>
            <sz val="9"/>
            <color indexed="81"/>
            <rFont val="Tahoma"/>
            <family val="2"/>
          </rPr>
          <t xml:space="preserve">
Note actual question is 3 marks AO2 &amp; 2 marks AO3.</t>
        </r>
      </text>
    </comment>
    <comment ref="AR78" authorId="0">
      <text>
        <r>
          <rPr>
            <b/>
            <sz val="9"/>
            <color indexed="81"/>
            <rFont val="Tahoma"/>
            <family val="2"/>
          </rPr>
          <t>Neil Ogden:</t>
        </r>
        <r>
          <rPr>
            <sz val="9"/>
            <color indexed="81"/>
            <rFont val="Tahoma"/>
            <family val="2"/>
          </rPr>
          <t xml:space="preserve">
Note actual question is 1 mark Number &amp; 5 marks RPR.</t>
        </r>
      </text>
    </comment>
    <comment ref="AS78" authorId="0">
      <text>
        <r>
          <rPr>
            <b/>
            <sz val="9"/>
            <color indexed="81"/>
            <rFont val="Tahoma"/>
            <family val="2"/>
          </rPr>
          <t>Neil Ogden:</t>
        </r>
        <r>
          <rPr>
            <sz val="9"/>
            <color indexed="81"/>
            <rFont val="Tahoma"/>
            <family val="2"/>
          </rPr>
          <t xml:space="preserve">
Note actual question is 3 marks AO1 &amp; 3 marks AO3.</t>
        </r>
      </text>
    </comment>
    <comment ref="AS80" authorId="0">
      <text>
        <r>
          <rPr>
            <b/>
            <sz val="9"/>
            <color indexed="81"/>
            <rFont val="Tahoma"/>
            <family val="2"/>
          </rPr>
          <t>Neil Ogden:</t>
        </r>
        <r>
          <rPr>
            <sz val="9"/>
            <color indexed="81"/>
            <rFont val="Tahoma"/>
            <family val="2"/>
          </rPr>
          <t xml:space="preserve">
Note actual question is 2 marks AO1 &amp; 3 marks AO3.</t>
        </r>
      </text>
    </comment>
    <comment ref="AS83" authorId="0">
      <text>
        <r>
          <rPr>
            <b/>
            <sz val="9"/>
            <color indexed="81"/>
            <rFont val="Tahoma"/>
            <family val="2"/>
          </rPr>
          <t>Neil Ogden:</t>
        </r>
        <r>
          <rPr>
            <sz val="9"/>
            <color indexed="81"/>
            <rFont val="Tahoma"/>
            <family val="2"/>
          </rPr>
          <t xml:space="preserve">
Note actual question is 1 mark AO1 &amp; 1 mark AO2.</t>
        </r>
      </text>
    </comment>
  </commentList>
</comments>
</file>

<file path=xl/comments2.xml><?xml version="1.0" encoding="utf-8"?>
<comments xmlns="http://schemas.openxmlformats.org/spreadsheetml/2006/main">
  <authors>
    <author>Neil Ogden</author>
  </authors>
  <commentList>
    <comment ref="E27" authorId="0">
      <text>
        <r>
          <rPr>
            <b/>
            <sz val="9"/>
            <color indexed="81"/>
            <rFont val="Tahoma"/>
            <family val="2"/>
          </rPr>
          <t>Neil Ogden:</t>
        </r>
        <r>
          <rPr>
            <sz val="9"/>
            <color indexed="81"/>
            <rFont val="Tahoma"/>
            <family val="2"/>
          </rPr>
          <t xml:space="preserve">
Note actual question is 1 mark AO1 &amp; 1 mark AO2.</t>
        </r>
      </text>
    </comment>
    <comment ref="E30" authorId="0">
      <text>
        <r>
          <rPr>
            <b/>
            <sz val="9"/>
            <color indexed="81"/>
            <rFont val="Tahoma"/>
            <family val="2"/>
          </rPr>
          <t>Neil Ogden:</t>
        </r>
        <r>
          <rPr>
            <sz val="9"/>
            <color indexed="81"/>
            <rFont val="Tahoma"/>
            <family val="2"/>
          </rPr>
          <t xml:space="preserve">
Note actual question is 1 mark AO1, 1 mark AO2 &amp; 1 mark AO3.</t>
        </r>
      </text>
    </comment>
    <comment ref="D31" authorId="0">
      <text>
        <r>
          <rPr>
            <b/>
            <sz val="9"/>
            <color indexed="81"/>
            <rFont val="Tahoma"/>
            <family val="2"/>
          </rPr>
          <t>Neil Ogden:</t>
        </r>
        <r>
          <rPr>
            <sz val="9"/>
            <color indexed="81"/>
            <rFont val="Tahoma"/>
            <family val="2"/>
          </rPr>
          <t xml:space="preserve">
Note actual question is 3 marks Number &amp; 1 mark Probability.</t>
        </r>
      </text>
    </comment>
    <comment ref="E31" authorId="0">
      <text>
        <r>
          <rPr>
            <b/>
            <sz val="9"/>
            <color indexed="81"/>
            <rFont val="Tahoma"/>
            <family val="2"/>
          </rPr>
          <t>Neil Ogden:</t>
        </r>
        <r>
          <rPr>
            <sz val="9"/>
            <color indexed="81"/>
            <rFont val="Tahoma"/>
            <family val="2"/>
          </rPr>
          <t xml:space="preserve">
Note actual question is 2 marks AO1 &amp; 2 marks AO3.</t>
        </r>
      </text>
    </comment>
    <comment ref="D35" authorId="0">
      <text>
        <r>
          <rPr>
            <b/>
            <sz val="9"/>
            <color indexed="81"/>
            <rFont val="Tahoma"/>
            <family val="2"/>
          </rPr>
          <t>Neil Ogden:</t>
        </r>
        <r>
          <rPr>
            <sz val="9"/>
            <color indexed="81"/>
            <rFont val="Tahoma"/>
            <family val="2"/>
          </rPr>
          <t xml:space="preserve">
Note actual question is 1 mark Number &amp; 1 mark Algebra.</t>
        </r>
      </text>
    </comment>
    <comment ref="E35" authorId="0">
      <text>
        <r>
          <rPr>
            <b/>
            <sz val="9"/>
            <color indexed="81"/>
            <rFont val="Tahoma"/>
            <family val="2"/>
          </rPr>
          <t>Neil Ogden:</t>
        </r>
        <r>
          <rPr>
            <sz val="9"/>
            <color indexed="81"/>
            <rFont val="Tahoma"/>
            <family val="2"/>
          </rPr>
          <t xml:space="preserve">
Note actual question is 1 mark AO1 &amp; 1 mark AO2.</t>
        </r>
      </text>
    </comment>
    <comment ref="E38" authorId="0">
      <text>
        <r>
          <rPr>
            <b/>
            <sz val="9"/>
            <color indexed="81"/>
            <rFont val="Tahoma"/>
            <family val="2"/>
          </rPr>
          <t>Neil Ogden:</t>
        </r>
        <r>
          <rPr>
            <sz val="9"/>
            <color indexed="81"/>
            <rFont val="Tahoma"/>
            <family val="2"/>
          </rPr>
          <t xml:space="preserve">
Note actual question is 1 mark AO1 &amp; 1 mark AO3.</t>
        </r>
      </text>
    </comment>
    <comment ref="E39" authorId="0">
      <text>
        <r>
          <rPr>
            <b/>
            <sz val="9"/>
            <color indexed="81"/>
            <rFont val="Tahoma"/>
            <family val="2"/>
          </rPr>
          <t>Neil Ogden:</t>
        </r>
        <r>
          <rPr>
            <sz val="9"/>
            <color indexed="81"/>
            <rFont val="Tahoma"/>
            <family val="2"/>
          </rPr>
          <t xml:space="preserve">
Note actual question is 1 mark AO1 &amp; 1 mark AO2.</t>
        </r>
      </text>
    </comment>
    <comment ref="E41" authorId="0">
      <text>
        <r>
          <rPr>
            <b/>
            <sz val="9"/>
            <color indexed="81"/>
            <rFont val="Tahoma"/>
            <family val="2"/>
          </rPr>
          <t>Neil Ogden:</t>
        </r>
        <r>
          <rPr>
            <sz val="9"/>
            <color indexed="81"/>
            <rFont val="Tahoma"/>
            <family val="2"/>
          </rPr>
          <t xml:space="preserve">
Note actual question is 3 marks AO1 &amp; 2 marks AO3.</t>
        </r>
      </text>
    </comment>
    <comment ref="D42" authorId="0">
      <text>
        <r>
          <rPr>
            <b/>
            <sz val="9"/>
            <color indexed="81"/>
            <rFont val="Tahoma"/>
            <family val="2"/>
          </rPr>
          <t>Neil Ogden:</t>
        </r>
        <r>
          <rPr>
            <sz val="9"/>
            <color indexed="81"/>
            <rFont val="Tahoma"/>
            <family val="2"/>
          </rPr>
          <t xml:space="preserve">
Note actual question is 1 mark Algebra &amp; 4 marks Geometry and measures.</t>
        </r>
      </text>
    </comment>
    <comment ref="E42" authorId="0">
      <text>
        <r>
          <rPr>
            <b/>
            <sz val="9"/>
            <color indexed="81"/>
            <rFont val="Tahoma"/>
            <family val="2"/>
          </rPr>
          <t>Neil Ogden:</t>
        </r>
        <r>
          <rPr>
            <sz val="9"/>
            <color indexed="81"/>
            <rFont val="Tahoma"/>
            <family val="2"/>
          </rPr>
          <t xml:space="preserve">
Note actual question is 3 marks AO1 &amp; 2 marks AO3.</t>
        </r>
      </text>
    </comment>
    <comment ref="D43" authorId="0">
      <text>
        <r>
          <rPr>
            <b/>
            <sz val="9"/>
            <color indexed="81"/>
            <rFont val="Tahoma"/>
            <family val="2"/>
          </rPr>
          <t>Neil Ogden:</t>
        </r>
        <r>
          <rPr>
            <sz val="9"/>
            <color indexed="81"/>
            <rFont val="Tahoma"/>
            <family val="2"/>
          </rPr>
          <t xml:space="preserve">
Note actual question is 3 marks Number &amp; 3 marks RPR.</t>
        </r>
      </text>
    </comment>
    <comment ref="E43" authorId="0">
      <text>
        <r>
          <rPr>
            <b/>
            <sz val="9"/>
            <color indexed="81"/>
            <rFont val="Tahoma"/>
            <family val="2"/>
          </rPr>
          <t>Neil Ogden:</t>
        </r>
        <r>
          <rPr>
            <sz val="9"/>
            <color indexed="81"/>
            <rFont val="Tahoma"/>
            <family val="2"/>
          </rPr>
          <t xml:space="preserve">
Note actual question is 3 marks AO1 &amp; 3 marks AO3.</t>
        </r>
      </text>
    </comment>
    <comment ref="E44" authorId="0">
      <text>
        <r>
          <rPr>
            <b/>
            <sz val="9"/>
            <color indexed="81"/>
            <rFont val="Tahoma"/>
            <family val="2"/>
          </rPr>
          <t>Neil Ogden:</t>
        </r>
        <r>
          <rPr>
            <sz val="9"/>
            <color indexed="81"/>
            <rFont val="Tahoma"/>
            <family val="2"/>
          </rPr>
          <t xml:space="preserve">
Note actual question is 3 marks AO1 &amp; 2 marks AO3.</t>
        </r>
      </text>
    </comment>
    <comment ref="E45" authorId="0">
      <text>
        <r>
          <rPr>
            <b/>
            <sz val="9"/>
            <color indexed="81"/>
            <rFont val="Tahoma"/>
            <family val="2"/>
          </rPr>
          <t>Neil Ogden:</t>
        </r>
        <r>
          <rPr>
            <sz val="9"/>
            <color indexed="81"/>
            <rFont val="Tahoma"/>
            <family val="2"/>
          </rPr>
          <t xml:space="preserve">
Note actual question is 1 mark AO1, 1 mark AO2 &amp; 1 mark AO3.</t>
        </r>
      </text>
    </comment>
    <comment ref="E46" authorId="0">
      <text>
        <r>
          <rPr>
            <b/>
            <sz val="9"/>
            <color indexed="81"/>
            <rFont val="Tahoma"/>
            <family val="2"/>
          </rPr>
          <t>Neil Ogden:</t>
        </r>
        <r>
          <rPr>
            <sz val="9"/>
            <color indexed="81"/>
            <rFont val="Tahoma"/>
            <family val="2"/>
          </rPr>
          <t xml:space="preserve">
Note actual question is 3 marks AO1 &amp; 1 mark AO3.</t>
        </r>
      </text>
    </comment>
    <comment ref="E47" authorId="0">
      <text>
        <r>
          <rPr>
            <b/>
            <sz val="9"/>
            <color indexed="81"/>
            <rFont val="Tahoma"/>
            <family val="2"/>
          </rPr>
          <t>Neil Ogden:</t>
        </r>
        <r>
          <rPr>
            <sz val="9"/>
            <color indexed="81"/>
            <rFont val="Tahoma"/>
            <family val="2"/>
          </rPr>
          <t xml:space="preserve">
Note actual question is 2 marks AO2 &amp; 1 mark AO3.</t>
        </r>
      </text>
    </comment>
    <comment ref="E48" authorId="0">
      <text>
        <r>
          <rPr>
            <b/>
            <sz val="9"/>
            <color indexed="81"/>
            <rFont val="Tahoma"/>
            <family val="2"/>
          </rPr>
          <t>Neil Ogden:</t>
        </r>
        <r>
          <rPr>
            <sz val="9"/>
            <color indexed="81"/>
            <rFont val="Tahoma"/>
            <family val="2"/>
          </rPr>
          <t xml:space="preserve">
Note actual question is 2 marks AO1 &amp; 3 marks AO3.</t>
        </r>
      </text>
    </comment>
    <comment ref="E51" authorId="0">
      <text>
        <r>
          <rPr>
            <b/>
            <sz val="9"/>
            <color indexed="81"/>
            <rFont val="Tahoma"/>
            <family val="2"/>
          </rPr>
          <t>Neil Ogden:</t>
        </r>
        <r>
          <rPr>
            <sz val="9"/>
            <color indexed="81"/>
            <rFont val="Tahoma"/>
            <family val="2"/>
          </rPr>
          <t xml:space="preserve">
Note actual question is 1 mark AO1 &amp; 1 mark AO2.</t>
        </r>
      </text>
    </comment>
    <comment ref="E53" authorId="0">
      <text>
        <r>
          <rPr>
            <b/>
            <sz val="9"/>
            <color indexed="81"/>
            <rFont val="Tahoma"/>
            <family val="2"/>
          </rPr>
          <t>Neil Ogden:</t>
        </r>
        <r>
          <rPr>
            <sz val="9"/>
            <color indexed="81"/>
            <rFont val="Tahoma"/>
            <family val="2"/>
          </rPr>
          <t xml:space="preserve">
Note actual question is 2 marks AO1 &amp; 1 mark AO2.</t>
        </r>
      </text>
    </comment>
    <comment ref="D54" authorId="0">
      <text>
        <r>
          <rPr>
            <b/>
            <sz val="9"/>
            <color indexed="81"/>
            <rFont val="Tahoma"/>
            <family val="2"/>
          </rPr>
          <t>Neil Ogden:</t>
        </r>
        <r>
          <rPr>
            <sz val="9"/>
            <color indexed="81"/>
            <rFont val="Tahoma"/>
            <family val="2"/>
          </rPr>
          <t xml:space="preserve">
Note actual question is 2 marks Number &amp; 3 marks RPR.</t>
        </r>
      </text>
    </comment>
    <comment ref="E54" authorId="0">
      <text>
        <r>
          <rPr>
            <b/>
            <sz val="9"/>
            <color indexed="81"/>
            <rFont val="Tahoma"/>
            <family val="2"/>
          </rPr>
          <t>Neil Ogden:</t>
        </r>
        <r>
          <rPr>
            <sz val="9"/>
            <color indexed="81"/>
            <rFont val="Tahoma"/>
            <family val="2"/>
          </rPr>
          <t xml:space="preserve">
Note actual question is 2 marks AO1 &amp; 3 marks AO3.</t>
        </r>
      </text>
    </comment>
    <comment ref="D59" authorId="0">
      <text>
        <r>
          <rPr>
            <b/>
            <sz val="9"/>
            <color indexed="81"/>
            <rFont val="Tahoma"/>
            <family val="2"/>
          </rPr>
          <t>Neil Ogden:</t>
        </r>
        <r>
          <rPr>
            <sz val="9"/>
            <color indexed="81"/>
            <rFont val="Tahoma"/>
            <family val="2"/>
          </rPr>
          <t xml:space="preserve">
Note actual question is 2 marks RPR &amp; 2 marks Statistics.</t>
        </r>
      </text>
    </comment>
    <comment ref="E59" authorId="0">
      <text>
        <r>
          <rPr>
            <b/>
            <sz val="9"/>
            <color indexed="81"/>
            <rFont val="Tahoma"/>
            <family val="2"/>
          </rPr>
          <t>Neil Ogden:</t>
        </r>
        <r>
          <rPr>
            <sz val="9"/>
            <color indexed="81"/>
            <rFont val="Tahoma"/>
            <family val="2"/>
          </rPr>
          <t xml:space="preserve">
Note actual question is 1 mark AO1, 1 mark AO2 &amp; 2 marks AO3.</t>
        </r>
      </text>
    </comment>
  </commentList>
</comments>
</file>

<file path=xl/comments3.xml><?xml version="1.0" encoding="utf-8"?>
<comments xmlns="http://schemas.openxmlformats.org/spreadsheetml/2006/main">
  <authors>
    <author>Neil Ogden</author>
  </authors>
  <commentList>
    <comment ref="E38" authorId="0">
      <text>
        <r>
          <rPr>
            <b/>
            <sz val="9"/>
            <color indexed="81"/>
            <rFont val="Tahoma"/>
            <family val="2"/>
          </rPr>
          <t>Neil Ogden:</t>
        </r>
        <r>
          <rPr>
            <sz val="9"/>
            <color indexed="81"/>
            <rFont val="Tahoma"/>
            <family val="2"/>
          </rPr>
          <t xml:space="preserve">
Note actual question is 1 mark AO1, 1 mark AO2 &amp; 1 mark AO3.</t>
        </r>
      </text>
    </comment>
    <comment ref="D39" authorId="0">
      <text>
        <r>
          <rPr>
            <b/>
            <sz val="9"/>
            <color indexed="81"/>
            <rFont val="Tahoma"/>
            <family val="2"/>
          </rPr>
          <t>Neil Ogden:</t>
        </r>
        <r>
          <rPr>
            <sz val="9"/>
            <color indexed="81"/>
            <rFont val="Tahoma"/>
            <family val="2"/>
          </rPr>
          <t xml:space="preserve">
Note actual question is 1 mark RPR &amp; 1 mark Geometry and measures.</t>
        </r>
      </text>
    </comment>
    <comment ref="D41" authorId="0">
      <text>
        <r>
          <rPr>
            <b/>
            <sz val="9"/>
            <color indexed="81"/>
            <rFont val="Tahoma"/>
            <family val="2"/>
          </rPr>
          <t>Neil Ogden:</t>
        </r>
        <r>
          <rPr>
            <sz val="9"/>
            <color indexed="81"/>
            <rFont val="Tahoma"/>
            <family val="2"/>
          </rPr>
          <t xml:space="preserve">
Note actual question is 1 mark RPR &amp; 1 mark Geometry and measures.</t>
        </r>
      </text>
    </comment>
    <comment ref="E42" authorId="0">
      <text>
        <r>
          <rPr>
            <b/>
            <sz val="9"/>
            <color indexed="81"/>
            <rFont val="Tahoma"/>
            <family val="2"/>
          </rPr>
          <t>Neil Ogden:</t>
        </r>
        <r>
          <rPr>
            <sz val="9"/>
            <color indexed="81"/>
            <rFont val="Tahoma"/>
            <family val="2"/>
          </rPr>
          <t xml:space="preserve">
Note actual question is 2 marks AO1 &amp; 1 mark AO3.</t>
        </r>
      </text>
    </comment>
    <comment ref="E46" authorId="0">
      <text>
        <r>
          <rPr>
            <b/>
            <sz val="9"/>
            <color indexed="81"/>
            <rFont val="Tahoma"/>
            <family val="2"/>
          </rPr>
          <t>Neil Ogden:</t>
        </r>
        <r>
          <rPr>
            <sz val="9"/>
            <color indexed="81"/>
            <rFont val="Tahoma"/>
            <family val="2"/>
          </rPr>
          <t xml:space="preserve">
Note actual question is 1 mark AO1 &amp; 2 marks AO3.</t>
        </r>
      </text>
    </comment>
    <comment ref="D53" authorId="0">
      <text>
        <r>
          <rPr>
            <b/>
            <sz val="9"/>
            <color indexed="81"/>
            <rFont val="Tahoma"/>
            <family val="2"/>
          </rPr>
          <t>Neil Ogden:</t>
        </r>
        <r>
          <rPr>
            <sz val="9"/>
            <color indexed="81"/>
            <rFont val="Tahoma"/>
            <family val="2"/>
          </rPr>
          <t xml:space="preserve">
Note actual question is 1 mark RPR &amp; 2 marks Geometry and measures.</t>
        </r>
      </text>
    </comment>
    <comment ref="E54" authorId="0">
      <text>
        <r>
          <rPr>
            <b/>
            <sz val="9"/>
            <color indexed="81"/>
            <rFont val="Tahoma"/>
            <family val="2"/>
          </rPr>
          <t>Neil Ogden:</t>
        </r>
        <r>
          <rPr>
            <sz val="9"/>
            <color indexed="81"/>
            <rFont val="Tahoma"/>
            <family val="2"/>
          </rPr>
          <t xml:space="preserve">
Note actual question is 2 marks AO1 &amp; 4 marks AO3.</t>
        </r>
      </text>
    </comment>
    <comment ref="E55" authorId="0">
      <text>
        <r>
          <rPr>
            <b/>
            <sz val="9"/>
            <color indexed="81"/>
            <rFont val="Tahoma"/>
            <family val="2"/>
          </rPr>
          <t>Neil Ogden:</t>
        </r>
        <r>
          <rPr>
            <sz val="9"/>
            <color indexed="81"/>
            <rFont val="Tahoma"/>
            <family val="2"/>
          </rPr>
          <t xml:space="preserve">
Note actual question is 1 mark AO1 &amp; 1 mark AO3.</t>
        </r>
      </text>
    </comment>
    <comment ref="E56" authorId="0">
      <text>
        <r>
          <rPr>
            <b/>
            <sz val="9"/>
            <color indexed="81"/>
            <rFont val="Tahoma"/>
            <family val="2"/>
          </rPr>
          <t>Neil Ogden:</t>
        </r>
        <r>
          <rPr>
            <sz val="9"/>
            <color indexed="81"/>
            <rFont val="Tahoma"/>
            <family val="2"/>
          </rPr>
          <t xml:space="preserve">
Note actual question is 1 mark AO1 &amp; 1 mark AO3.</t>
        </r>
      </text>
    </comment>
    <comment ref="E57" authorId="0">
      <text>
        <r>
          <rPr>
            <b/>
            <sz val="9"/>
            <color indexed="81"/>
            <rFont val="Tahoma"/>
            <family val="2"/>
          </rPr>
          <t>Neil Ogden:</t>
        </r>
        <r>
          <rPr>
            <sz val="9"/>
            <color indexed="81"/>
            <rFont val="Tahoma"/>
            <family val="2"/>
          </rPr>
          <t xml:space="preserve">
Note actual question is 1 mark AO1 &amp; 1 mark AO3.</t>
        </r>
      </text>
    </comment>
    <comment ref="D58" authorId="0">
      <text>
        <r>
          <rPr>
            <b/>
            <sz val="9"/>
            <color indexed="81"/>
            <rFont val="Tahoma"/>
            <family val="2"/>
          </rPr>
          <t>Neil Ogden:</t>
        </r>
        <r>
          <rPr>
            <sz val="9"/>
            <color indexed="81"/>
            <rFont val="Tahoma"/>
            <family val="2"/>
          </rPr>
          <t xml:space="preserve">
Note actual question is 1 mark RPR &amp; 5 marks Geometry and measures.</t>
        </r>
      </text>
    </comment>
    <comment ref="E58" authorId="0">
      <text>
        <r>
          <rPr>
            <b/>
            <sz val="9"/>
            <color indexed="81"/>
            <rFont val="Tahoma"/>
            <family val="2"/>
          </rPr>
          <t>Neil Ogden:</t>
        </r>
        <r>
          <rPr>
            <sz val="9"/>
            <color indexed="81"/>
            <rFont val="Tahoma"/>
            <family val="2"/>
          </rPr>
          <t xml:space="preserve">
Note actual question is 2 marks AO2 &amp; 4 marks AO3.</t>
        </r>
      </text>
    </comment>
    <comment ref="E60" authorId="0">
      <text>
        <r>
          <rPr>
            <b/>
            <sz val="9"/>
            <color indexed="81"/>
            <rFont val="Tahoma"/>
            <family val="2"/>
          </rPr>
          <t>Neil Ogden:</t>
        </r>
        <r>
          <rPr>
            <sz val="9"/>
            <color indexed="81"/>
            <rFont val="Tahoma"/>
            <family val="2"/>
          </rPr>
          <t xml:space="preserve">
Note actual question is 2 marks AO1 &amp; 3 marks AO3.</t>
        </r>
      </text>
    </comment>
    <comment ref="E61" authorId="0">
      <text>
        <r>
          <rPr>
            <b/>
            <sz val="9"/>
            <color indexed="81"/>
            <rFont val="Tahoma"/>
            <family val="2"/>
          </rPr>
          <t>Neil Ogden:</t>
        </r>
        <r>
          <rPr>
            <sz val="9"/>
            <color indexed="81"/>
            <rFont val="Tahoma"/>
            <family val="2"/>
          </rPr>
          <t xml:space="preserve">
Note actual question is 1 mark AO2 &amp; 3 marks AO3.</t>
        </r>
      </text>
    </comment>
    <comment ref="D63" authorId="0">
      <text>
        <r>
          <rPr>
            <b/>
            <sz val="9"/>
            <color indexed="81"/>
            <rFont val="Tahoma"/>
            <family val="2"/>
          </rPr>
          <t>Neil Ogden:</t>
        </r>
        <r>
          <rPr>
            <sz val="9"/>
            <color indexed="81"/>
            <rFont val="Tahoma"/>
            <family val="2"/>
          </rPr>
          <t xml:space="preserve">
Note actual question is 1 mark RPR &amp; 3 marks Geometry and measures.</t>
        </r>
      </text>
    </comment>
    <comment ref="E63" authorId="0">
      <text>
        <r>
          <rPr>
            <b/>
            <sz val="9"/>
            <color indexed="81"/>
            <rFont val="Tahoma"/>
            <family val="2"/>
          </rPr>
          <t>Neil Ogden:</t>
        </r>
        <r>
          <rPr>
            <sz val="9"/>
            <color indexed="81"/>
            <rFont val="Tahoma"/>
            <family val="2"/>
          </rPr>
          <t xml:space="preserve">
Note actual question is 2 marks AO2 &amp; 2 marks AO3.</t>
        </r>
      </text>
    </comment>
    <comment ref="E64" authorId="0">
      <text>
        <r>
          <rPr>
            <b/>
            <sz val="9"/>
            <color indexed="81"/>
            <rFont val="Tahoma"/>
            <family val="2"/>
          </rPr>
          <t>Neil Ogden:</t>
        </r>
        <r>
          <rPr>
            <sz val="9"/>
            <color indexed="81"/>
            <rFont val="Tahoma"/>
            <family val="2"/>
          </rPr>
          <t xml:space="preserve">
Note actual question is 2 marks AO2 &amp; 1 mark AO3.</t>
        </r>
      </text>
    </comment>
    <comment ref="E65" authorId="0">
      <text>
        <r>
          <rPr>
            <b/>
            <sz val="9"/>
            <color indexed="81"/>
            <rFont val="Tahoma"/>
            <family val="2"/>
          </rPr>
          <t>Neil Ogden:</t>
        </r>
        <r>
          <rPr>
            <sz val="9"/>
            <color indexed="81"/>
            <rFont val="Tahoma"/>
            <family val="2"/>
          </rPr>
          <t xml:space="preserve">
Note actual question is 1 mark AO1 &amp; 1 mark AO2.</t>
        </r>
      </text>
    </comment>
    <comment ref="E66" authorId="0">
      <text>
        <r>
          <rPr>
            <b/>
            <sz val="9"/>
            <color indexed="81"/>
            <rFont val="Tahoma"/>
            <family val="2"/>
          </rPr>
          <t>Neil Ogden:</t>
        </r>
        <r>
          <rPr>
            <sz val="9"/>
            <color indexed="81"/>
            <rFont val="Tahoma"/>
            <family val="2"/>
          </rPr>
          <t xml:space="preserve">
Note actual question is 2 marks AO1 &amp; 1 mark AO2.</t>
        </r>
      </text>
    </comment>
  </commentList>
</comments>
</file>

<file path=xl/comments4.xml><?xml version="1.0" encoding="utf-8"?>
<comments xmlns="http://schemas.openxmlformats.org/spreadsheetml/2006/main">
  <authors>
    <author>Neil Ogden</author>
  </authors>
  <commentList>
    <comment ref="D26" authorId="0">
      <text>
        <r>
          <rPr>
            <b/>
            <sz val="9"/>
            <color indexed="81"/>
            <rFont val="Tahoma"/>
            <family val="2"/>
          </rPr>
          <t>Neil Ogden:</t>
        </r>
        <r>
          <rPr>
            <sz val="9"/>
            <color indexed="81"/>
            <rFont val="Tahoma"/>
            <family val="2"/>
          </rPr>
          <t xml:space="preserve">
Note actual question is 1 mark Number &amp; 1 mark RPR.</t>
        </r>
      </text>
    </comment>
    <comment ref="D29" authorId="0">
      <text>
        <r>
          <rPr>
            <b/>
            <sz val="9"/>
            <color indexed="81"/>
            <rFont val="Tahoma"/>
            <family val="2"/>
          </rPr>
          <t>Neil Ogden:</t>
        </r>
        <r>
          <rPr>
            <sz val="9"/>
            <color indexed="81"/>
            <rFont val="Tahoma"/>
            <family val="2"/>
          </rPr>
          <t xml:space="preserve">
Note actual question is 1 mark Algebra &amp; 1 mark Geometry and measures.</t>
        </r>
      </text>
    </comment>
    <comment ref="D30" authorId="0">
      <text>
        <r>
          <rPr>
            <b/>
            <sz val="9"/>
            <color indexed="81"/>
            <rFont val="Tahoma"/>
            <family val="2"/>
          </rPr>
          <t>Neil Ogden:</t>
        </r>
        <r>
          <rPr>
            <sz val="9"/>
            <color indexed="81"/>
            <rFont val="Tahoma"/>
            <family val="2"/>
          </rPr>
          <t xml:space="preserve">
Note actual question is 1 mark Algebra &amp; 1 mark Geometry and measures.</t>
        </r>
      </text>
    </comment>
    <comment ref="E31" authorId="0">
      <text>
        <r>
          <rPr>
            <b/>
            <sz val="9"/>
            <color indexed="81"/>
            <rFont val="Tahoma"/>
            <family val="2"/>
          </rPr>
          <t>Neil Ogden:</t>
        </r>
        <r>
          <rPr>
            <sz val="9"/>
            <color indexed="81"/>
            <rFont val="Tahoma"/>
            <family val="2"/>
          </rPr>
          <t xml:space="preserve">
Note actual question is 1 mark AO1 &amp; 1 mark AO3.</t>
        </r>
      </text>
    </comment>
    <comment ref="E33" authorId="0">
      <text>
        <r>
          <rPr>
            <b/>
            <sz val="9"/>
            <color indexed="81"/>
            <rFont val="Tahoma"/>
            <family val="2"/>
          </rPr>
          <t>Neil Ogden:</t>
        </r>
        <r>
          <rPr>
            <sz val="9"/>
            <color indexed="81"/>
            <rFont val="Tahoma"/>
            <family val="2"/>
          </rPr>
          <t xml:space="preserve">
Note actual question is 1 mark AO1 &amp; 2 marks AO2.</t>
        </r>
      </text>
    </comment>
    <comment ref="E39" authorId="0">
      <text>
        <r>
          <rPr>
            <b/>
            <sz val="9"/>
            <color indexed="81"/>
            <rFont val="Tahoma"/>
            <family val="2"/>
          </rPr>
          <t>Neil Ogden:</t>
        </r>
        <r>
          <rPr>
            <sz val="9"/>
            <color indexed="81"/>
            <rFont val="Tahoma"/>
            <family val="2"/>
          </rPr>
          <t xml:space="preserve">
Note actual question is 1 mark AO1, 1 mark AO2 &amp; 1 mark AO3.</t>
        </r>
      </text>
    </comment>
    <comment ref="D47" authorId="0">
      <text>
        <r>
          <rPr>
            <b/>
            <sz val="9"/>
            <color indexed="81"/>
            <rFont val="Tahoma"/>
            <family val="2"/>
          </rPr>
          <t>Neil Ogden:</t>
        </r>
        <r>
          <rPr>
            <sz val="9"/>
            <color indexed="81"/>
            <rFont val="Tahoma"/>
            <family val="2"/>
          </rPr>
          <t xml:space="preserve">
Note actual question is 2 marks RPR &amp; 2 marks Geometry and measures.</t>
        </r>
      </text>
    </comment>
    <comment ref="E47" authorId="0">
      <text>
        <r>
          <rPr>
            <b/>
            <sz val="9"/>
            <color indexed="81"/>
            <rFont val="Tahoma"/>
            <family val="2"/>
          </rPr>
          <t>Neil Ogden:</t>
        </r>
        <r>
          <rPr>
            <sz val="9"/>
            <color indexed="81"/>
            <rFont val="Tahoma"/>
            <family val="2"/>
          </rPr>
          <t xml:space="preserve">
Note actual question is 3 marks AO1 &amp; 1 mark AO3.</t>
        </r>
      </text>
    </comment>
    <comment ref="E50" authorId="0">
      <text>
        <r>
          <rPr>
            <b/>
            <sz val="9"/>
            <color indexed="81"/>
            <rFont val="Tahoma"/>
            <family val="2"/>
          </rPr>
          <t>Neil Ogden:</t>
        </r>
        <r>
          <rPr>
            <sz val="9"/>
            <color indexed="81"/>
            <rFont val="Tahoma"/>
            <family val="2"/>
          </rPr>
          <t xml:space="preserve">
Note actual question is 1 mark AO1, 2 marks AO2 &amp; 1 mark AO3.</t>
        </r>
      </text>
    </comment>
    <comment ref="E52" authorId="0">
      <text>
        <r>
          <rPr>
            <b/>
            <sz val="9"/>
            <color indexed="81"/>
            <rFont val="Tahoma"/>
            <family val="2"/>
          </rPr>
          <t>Neil Ogden:</t>
        </r>
        <r>
          <rPr>
            <sz val="9"/>
            <color indexed="81"/>
            <rFont val="Tahoma"/>
            <family val="2"/>
          </rPr>
          <t xml:space="preserve">
Note actual question is 1 mark AO1 &amp; 1 mark AO2.</t>
        </r>
      </text>
    </comment>
    <comment ref="E53" authorId="0">
      <text>
        <r>
          <rPr>
            <b/>
            <sz val="9"/>
            <color indexed="81"/>
            <rFont val="Tahoma"/>
            <family val="2"/>
          </rPr>
          <t>Neil Ogden:</t>
        </r>
        <r>
          <rPr>
            <sz val="9"/>
            <color indexed="81"/>
            <rFont val="Tahoma"/>
            <family val="2"/>
          </rPr>
          <t xml:space="preserve">
Note actual question is 1 mark AO1 &amp; 1 mark AO2.</t>
        </r>
      </text>
    </comment>
    <comment ref="E55" authorId="0">
      <text>
        <r>
          <rPr>
            <b/>
            <sz val="9"/>
            <color indexed="81"/>
            <rFont val="Tahoma"/>
            <family val="2"/>
          </rPr>
          <t>Neil Ogden:</t>
        </r>
        <r>
          <rPr>
            <sz val="9"/>
            <color indexed="81"/>
            <rFont val="Tahoma"/>
            <family val="2"/>
          </rPr>
          <t xml:space="preserve">
Note actual question is 4 marks AO2 &amp; 1 mark AO3.</t>
        </r>
      </text>
    </comment>
    <comment ref="E58" authorId="0">
      <text>
        <r>
          <rPr>
            <b/>
            <sz val="9"/>
            <color indexed="81"/>
            <rFont val="Tahoma"/>
            <family val="2"/>
          </rPr>
          <t>Neil Ogden:</t>
        </r>
        <r>
          <rPr>
            <sz val="9"/>
            <color indexed="81"/>
            <rFont val="Tahoma"/>
            <family val="2"/>
          </rPr>
          <t xml:space="preserve">
Note actual question is 2 marks AO1 &amp; 3 marks AO3.</t>
        </r>
      </text>
    </comment>
    <comment ref="E59" authorId="0">
      <text>
        <r>
          <rPr>
            <b/>
            <sz val="9"/>
            <color indexed="81"/>
            <rFont val="Tahoma"/>
            <family val="2"/>
          </rPr>
          <t>Neil Ogden:</t>
        </r>
        <r>
          <rPr>
            <sz val="9"/>
            <color indexed="81"/>
            <rFont val="Tahoma"/>
            <family val="2"/>
          </rPr>
          <t xml:space="preserve">
Note actual question is 2 marks AO1 &amp; 2 marks AO2.</t>
        </r>
      </text>
    </comment>
    <comment ref="D60" authorId="0">
      <text>
        <r>
          <rPr>
            <b/>
            <sz val="9"/>
            <color indexed="81"/>
            <rFont val="Tahoma"/>
            <family val="2"/>
          </rPr>
          <t>Neil Ogden:</t>
        </r>
        <r>
          <rPr>
            <sz val="9"/>
            <color indexed="81"/>
            <rFont val="Tahoma"/>
            <family val="2"/>
          </rPr>
          <t xml:space="preserve">
Note actual question is 1 mark Number &amp; 4 marks RPR.</t>
        </r>
      </text>
    </comment>
    <comment ref="E60" authorId="0">
      <text>
        <r>
          <rPr>
            <b/>
            <sz val="9"/>
            <color indexed="81"/>
            <rFont val="Tahoma"/>
            <family val="2"/>
          </rPr>
          <t>Neil Ogden:</t>
        </r>
        <r>
          <rPr>
            <sz val="9"/>
            <color indexed="81"/>
            <rFont val="Tahoma"/>
            <family val="2"/>
          </rPr>
          <t xml:space="preserve">
Note actual question is 2 marks AO1 &amp; 3 marks AO3.</t>
        </r>
      </text>
    </comment>
    <comment ref="E61" authorId="0">
      <text>
        <r>
          <rPr>
            <b/>
            <sz val="9"/>
            <color indexed="81"/>
            <rFont val="Tahoma"/>
            <family val="2"/>
          </rPr>
          <t>Neil Ogden:</t>
        </r>
        <r>
          <rPr>
            <sz val="9"/>
            <color indexed="81"/>
            <rFont val="Tahoma"/>
            <family val="2"/>
          </rPr>
          <t xml:space="preserve">
Note actual question is 1 mark AO1 &amp; 2 marks AO3.</t>
        </r>
      </text>
    </comment>
    <comment ref="D62" authorId="0">
      <text>
        <r>
          <rPr>
            <b/>
            <sz val="9"/>
            <color indexed="81"/>
            <rFont val="Tahoma"/>
            <family val="2"/>
          </rPr>
          <t>Neil Ogden:</t>
        </r>
        <r>
          <rPr>
            <sz val="9"/>
            <color indexed="81"/>
            <rFont val="Tahoma"/>
            <family val="2"/>
          </rPr>
          <t xml:space="preserve">
Note actual question is 3 marks Algebra &amp; 2 marks Geometry and measures.</t>
        </r>
      </text>
    </comment>
    <comment ref="E62" authorId="0">
      <text>
        <r>
          <rPr>
            <b/>
            <sz val="9"/>
            <color indexed="81"/>
            <rFont val="Tahoma"/>
            <family val="2"/>
          </rPr>
          <t>Neil Ogden:</t>
        </r>
        <r>
          <rPr>
            <sz val="9"/>
            <color indexed="81"/>
            <rFont val="Tahoma"/>
            <family val="2"/>
          </rPr>
          <t xml:space="preserve">
Note actual question is 2 marks AO1 &amp; 3 marks AO3.</t>
        </r>
      </text>
    </comment>
    <comment ref="D63" authorId="0">
      <text>
        <r>
          <rPr>
            <b/>
            <sz val="9"/>
            <color indexed="81"/>
            <rFont val="Tahoma"/>
            <family val="2"/>
          </rPr>
          <t>Neil Ogden:</t>
        </r>
        <r>
          <rPr>
            <sz val="9"/>
            <color indexed="81"/>
            <rFont val="Tahoma"/>
            <family val="2"/>
          </rPr>
          <t xml:space="preserve">
Note actual question is 1 mark Number &amp; 5 marks RPR.</t>
        </r>
      </text>
    </comment>
    <comment ref="E63" authorId="0">
      <text>
        <r>
          <rPr>
            <b/>
            <sz val="9"/>
            <color indexed="81"/>
            <rFont val="Tahoma"/>
            <family val="2"/>
          </rPr>
          <t>Neil Ogden:</t>
        </r>
        <r>
          <rPr>
            <sz val="9"/>
            <color indexed="81"/>
            <rFont val="Tahoma"/>
            <family val="2"/>
          </rPr>
          <t xml:space="preserve">
Note actual question is 2 marks AO1, 1 mark AO2 &amp; 3 marks AO3.</t>
        </r>
      </text>
    </comment>
    <comment ref="E64" authorId="0">
      <text>
        <r>
          <rPr>
            <b/>
            <sz val="9"/>
            <color indexed="81"/>
            <rFont val="Tahoma"/>
            <family val="2"/>
          </rPr>
          <t>Neil Ogden:</t>
        </r>
        <r>
          <rPr>
            <sz val="9"/>
            <color indexed="81"/>
            <rFont val="Tahoma"/>
            <family val="2"/>
          </rPr>
          <t xml:space="preserve">
Note actual question is 2 marks AO1 &amp; 4 marks AO3.</t>
        </r>
      </text>
    </comment>
  </commentList>
</comments>
</file>

<file path=xl/sharedStrings.xml><?xml version="1.0" encoding="utf-8"?>
<sst xmlns="http://schemas.openxmlformats.org/spreadsheetml/2006/main" count="1174" uniqueCount="316">
  <si>
    <t>Question</t>
  </si>
  <si>
    <t>Common with Higher?</t>
  </si>
  <si>
    <t>Mark</t>
  </si>
  <si>
    <t>Topic</t>
  </si>
  <si>
    <t>AO</t>
  </si>
  <si>
    <t>Mark scored</t>
  </si>
  <si>
    <t>Statistics</t>
  </si>
  <si>
    <t>AO2</t>
  </si>
  <si>
    <t>Geometry and measures</t>
  </si>
  <si>
    <t>AO1</t>
  </si>
  <si>
    <t>AO3</t>
  </si>
  <si>
    <t>Number</t>
  </si>
  <si>
    <t>Algebra</t>
  </si>
  <si>
    <t>x</t>
  </si>
  <si>
    <t>Max</t>
  </si>
  <si>
    <t>% of max</t>
  </si>
  <si>
    <t>Ratio, proportion and rates of change</t>
  </si>
  <si>
    <t>Probability</t>
  </si>
  <si>
    <t>Total mark</t>
  </si>
  <si>
    <t>J560/01</t>
  </si>
  <si>
    <t>J560/02</t>
  </si>
  <si>
    <t>J560/03</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</si>
  <si>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</si>
  <si>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</si>
  <si>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</si>
  <si>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</si>
  <si>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</si>
  <si>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</si>
  <si>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</si>
  <si>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</si>
  <si>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</si>
  <si>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</si>
  <si>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</si>
  <si>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</si>
  <si>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Class Average mark</t>
  </si>
  <si>
    <t>Class Average %</t>
  </si>
  <si>
    <t>Class average</t>
  </si>
  <si>
    <t>Total (/300)</t>
  </si>
  <si>
    <t>Max Mark</t>
  </si>
  <si>
    <t>Description</t>
  </si>
  <si>
    <t>grade</t>
  </si>
  <si>
    <t>Grade</t>
  </si>
  <si>
    <t>u</t>
  </si>
  <si>
    <t>U</t>
  </si>
  <si>
    <t>Class position</t>
  </si>
  <si>
    <t>total (/100)</t>
  </si>
  <si>
    <t>Table 1: Whole class performance</t>
  </si>
  <si>
    <t>↓</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</si>
  <si>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</si>
  <si>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</si>
  <si>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</si>
  <si>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</si>
  <si>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</si>
  <si>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</si>
  <si>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</si>
  <si>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</si>
  <si>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</si>
  <si>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</si>
  <si>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</si>
  <si>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</si>
  <si>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</si>
  <si>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</si>
  <si>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</si>
  <si>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</si>
  <si>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</si>
  <si>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</si>
  <si>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</si>
  <si>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</si>
  <si>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</si>
  <si>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</si>
  <si>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</si>
  <si>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</si>
  <si>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</si>
  <si>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</si>
  <si>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</si>
  <si>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</si>
  <si>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</si>
  <si>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</si>
  <si>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</si>
  <si>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More than 1 'x' has been entered into row 24 of the 'Student data' worksheet!
Please go back to the 'Student data' worksheet and ensure only a single 'x' is entered in row 24 in order to use this worksheet properly.</t>
  </si>
  <si>
    <t>More than 1 'x' has been entered into row 24!</t>
  </si>
  <si>
    <t>Table 2: To look at individual student data, add a x to row 24 in the column for that student. Student data will then appear here for the whole tier &amp; for individual papers on worksheets 2-4.</t>
  </si>
  <si>
    <r>
      <rPr>
        <b/>
        <sz val="11"/>
        <color indexed="8"/>
        <rFont val="Arial"/>
        <family val="2"/>
      </rPr>
      <t>Add x to look at individual student</t>
    </r>
    <r>
      <rPr>
        <b/>
        <sz val="11"/>
        <color indexed="8"/>
        <rFont val="Calibri"/>
        <family val="2"/>
      </rPr>
      <t>→</t>
    </r>
  </si>
  <si>
    <t>Total mark for J560/01</t>
  </si>
  <si>
    <t>Total mark for J560/02</t>
  </si>
  <si>
    <t>Total mark for J560/03</t>
  </si>
  <si>
    <t>RPR</t>
  </si>
  <si>
    <t>Equivalent fractions</t>
  </si>
  <si>
    <t>Simplify an algebraic expression</t>
  </si>
  <si>
    <t>Calculate percentage profit</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</si>
  <si>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t>
    </r>
  </si>
  <si>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t>
    </r>
  </si>
  <si>
    <t>November 2019 J560/01 grade boundaries</t>
  </si>
  <si>
    <t>November 2019 J560/02 grade boundaries</t>
  </si>
  <si>
    <t>November 2019 J560/03 grade boundaries</t>
  </si>
  <si>
    <t>Overall November 2019 Foundation J560 grade boundaries</t>
  </si>
  <si>
    <t>Identify quadrilateral</t>
  </si>
  <si>
    <t>Identify solid</t>
  </si>
  <si>
    <t>Find factors</t>
  </si>
  <si>
    <t>Identify highest common factor (HCF)</t>
  </si>
  <si>
    <t>Identify coordinates</t>
  </si>
  <si>
    <t>Plot point</t>
  </si>
  <si>
    <t>Find equation of parallel line</t>
  </si>
  <si>
    <t>Interpret pictogram</t>
  </si>
  <si>
    <t>Complete pictogram</t>
  </si>
  <si>
    <t>Problem involving prime numbers and probability</t>
  </si>
  <si>
    <t>Calculate cost after percentage discount</t>
  </si>
  <si>
    <t>Identify inequality on number line</t>
  </si>
  <si>
    <t>Factorise algebra</t>
  </si>
  <si>
    <t>Number problem</t>
  </si>
  <si>
    <t>Evaluate probability in context</t>
  </si>
  <si>
    <t>Calculate probability in context</t>
  </si>
  <si>
    <t>Geometry problem involving area and length</t>
  </si>
  <si>
    <t>Calculate earnings given rate and hours</t>
  </si>
  <si>
    <t>Calculate cube surface area given its volume</t>
  </si>
  <si>
    <t>Trigonometry</t>
  </si>
  <si>
    <t>Determine highest average speed</t>
  </si>
  <si>
    <t>Interpret error intervals</t>
  </si>
  <si>
    <t>Rate problem</t>
  </si>
  <si>
    <t>Convert standard form to an ordinary number</t>
  </si>
  <si>
    <t>Interpret standard form</t>
  </si>
  <si>
    <t>Calculate with standard form</t>
  </si>
  <si>
    <t>Proportions problem</t>
  </si>
  <si>
    <t>Describe correlation</t>
  </si>
  <si>
    <t>Draw a line of best fit</t>
  </si>
  <si>
    <t>Use a line of best fit</t>
  </si>
  <si>
    <t>Plot points on a scatter diagram</t>
  </si>
  <si>
    <t>Interpret a scatter diagram</t>
  </si>
  <si>
    <t>Congruent triangles</t>
  </si>
  <si>
    <t>Add two-digit numbers</t>
  </si>
  <si>
    <t>Multiply two-digit numbers</t>
  </si>
  <si>
    <t>Difference involving negative numbers</t>
  </si>
  <si>
    <t>Addition involving negative numbers</t>
  </si>
  <si>
    <t>Equivalent fractions, involving a mixed number</t>
  </si>
  <si>
    <t>Identify power</t>
  </si>
  <si>
    <t>Find a fraction of an amount</t>
  </si>
  <si>
    <t>Subtraction involving money</t>
  </si>
  <si>
    <t>Division of a decimal</t>
  </si>
  <si>
    <t>Write a decimal as a fraction</t>
  </si>
  <si>
    <t>Write a fraction as a decimal</t>
  </si>
  <si>
    <t>Order decimals</t>
  </si>
  <si>
    <t>Fraction addition</t>
  </si>
  <si>
    <t>Fraction division</t>
  </si>
  <si>
    <t>Fraction multiplication</t>
  </si>
  <si>
    <t>Find a median</t>
  </si>
  <si>
    <t>Find a range</t>
  </si>
  <si>
    <t>Problem involving a mean</t>
  </si>
  <si>
    <t>Interpret a scale drawing</t>
  </si>
  <si>
    <t>Measure a bearing</t>
  </si>
  <si>
    <t>Mark a position on a scale drawing</t>
  </si>
  <si>
    <t>Problem involving speed</t>
  </si>
  <si>
    <t>Identify decimal multiplier for a percentage</t>
  </si>
  <si>
    <t>Calculate and interpret percentages</t>
  </si>
  <si>
    <t>Calculate a percentage</t>
  </si>
  <si>
    <t>1a</t>
  </si>
  <si>
    <t>1b</t>
  </si>
  <si>
    <t>2a</t>
  </si>
  <si>
    <t>2b</t>
  </si>
  <si>
    <t>3ai</t>
  </si>
  <si>
    <t>3aii</t>
  </si>
  <si>
    <t>3b</t>
  </si>
  <si>
    <t>3c</t>
  </si>
  <si>
    <t>4ai</t>
  </si>
  <si>
    <t>4aii</t>
  </si>
  <si>
    <t>4aiii</t>
  </si>
  <si>
    <t>4b</t>
  </si>
  <si>
    <t>4c</t>
  </si>
  <si>
    <t>5a</t>
  </si>
  <si>
    <t>5b</t>
  </si>
  <si>
    <t>6</t>
  </si>
  <si>
    <t>7a</t>
  </si>
  <si>
    <t>7b</t>
  </si>
  <si>
    <t>8a</t>
  </si>
  <si>
    <t>8bi</t>
  </si>
  <si>
    <t>8bii</t>
  </si>
  <si>
    <t>9</t>
  </si>
  <si>
    <t>10</t>
  </si>
  <si>
    <t>11</t>
  </si>
  <si>
    <t>12</t>
  </si>
  <si>
    <t>13</t>
  </si>
  <si>
    <t>14</t>
  </si>
  <si>
    <t>15</t>
  </si>
  <si>
    <t>16</t>
  </si>
  <si>
    <t>17a</t>
  </si>
  <si>
    <t>17b</t>
  </si>
  <si>
    <t>17c</t>
  </si>
  <si>
    <t>17d</t>
  </si>
  <si>
    <t>18a</t>
  </si>
  <si>
    <t>18b</t>
  </si>
  <si>
    <t>19a</t>
  </si>
  <si>
    <t>19b</t>
  </si>
  <si>
    <t>19ci</t>
  </si>
  <si>
    <t>19cii</t>
  </si>
  <si>
    <t>19d</t>
  </si>
  <si>
    <t>20a</t>
  </si>
  <si>
    <t>20b</t>
  </si>
  <si>
    <t>3a</t>
  </si>
  <si>
    <t>4a</t>
  </si>
  <si>
    <t>7c</t>
  </si>
  <si>
    <t>8ai</t>
  </si>
  <si>
    <t>8aii</t>
  </si>
  <si>
    <t>8b</t>
  </si>
  <si>
    <t>9a</t>
  </si>
  <si>
    <t>9b</t>
  </si>
  <si>
    <t>9c</t>
  </si>
  <si>
    <t>11a</t>
  </si>
  <si>
    <t>11b</t>
  </si>
  <si>
    <t>12a</t>
  </si>
  <si>
    <t>12b</t>
  </si>
  <si>
    <t>13ai</t>
  </si>
  <si>
    <t>13aii</t>
  </si>
  <si>
    <t>13aiii</t>
  </si>
  <si>
    <t>13b</t>
  </si>
  <si>
    <t>14ai</t>
  </si>
  <si>
    <t>14aii</t>
  </si>
  <si>
    <t>14b</t>
  </si>
  <si>
    <t>16a</t>
  </si>
  <si>
    <t>16b</t>
  </si>
  <si>
    <t>16c</t>
  </si>
  <si>
    <t>21a</t>
  </si>
  <si>
    <t>21b</t>
  </si>
  <si>
    <t>22a</t>
  </si>
  <si>
    <t>22b</t>
  </si>
  <si>
    <t>1ai</t>
  </si>
  <si>
    <t>1bi</t>
  </si>
  <si>
    <t>1bii</t>
  </si>
  <si>
    <t>1c</t>
  </si>
  <si>
    <t>1d</t>
  </si>
  <si>
    <t>6a</t>
  </si>
  <si>
    <t>6b</t>
  </si>
  <si>
    <t>7bi</t>
  </si>
  <si>
    <t>7bii</t>
  </si>
  <si>
    <t>10a</t>
  </si>
  <si>
    <t>10b</t>
  </si>
  <si>
    <t>12ai</t>
  </si>
  <si>
    <t>12aii</t>
  </si>
  <si>
    <t>14a</t>
  </si>
  <si>
    <t>14bi</t>
  </si>
  <si>
    <t>14bii</t>
  </si>
  <si>
    <t>15a</t>
  </si>
  <si>
    <t>15bi</t>
  </si>
  <si>
    <t>15bii</t>
  </si>
  <si>
    <t>18bi</t>
  </si>
  <si>
    <t>18bii</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</si>
  <si>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below (rows 42-177), one column per student, for each question of OCR GCSE (9-1) Mathematics J560/01, J560/02 &amp; J560/03 November 2019 question papers. Student names can be added in row 25 as required.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below plus worksheets 2-4 (J560/01, J560/02 and J560/03).
•Please note performance percentage breakdowns will be estimates, due to the fact many questions assess multiple content areas and Assessment Objectives. Please refer to comments for individual questions in columns D and E of worksheets 2-4.</t>
    </r>
  </si>
  <si>
    <t>Sketch graph of a linear function</t>
  </si>
  <si>
    <t>Intersection of graphs of two linear functions</t>
  </si>
  <si>
    <t>Recognise the graph of a simple quadratic function</t>
  </si>
  <si>
    <t>Ratio</t>
  </si>
  <si>
    <t>Ratio involving unit conversion</t>
  </si>
  <si>
    <r>
      <t xml:space="preserve">Write a trig ratio in the form 1 : </t>
    </r>
    <r>
      <rPr>
        <i/>
        <sz val="10"/>
        <color theme="1"/>
        <rFont val="Arial"/>
        <family val="2"/>
      </rPr>
      <t>n</t>
    </r>
  </si>
  <si>
    <t>Use estimation to determine a profit</t>
  </si>
  <si>
    <t>Simplify algebraic products</t>
  </si>
  <si>
    <t>Simplify algebraic quotients</t>
  </si>
  <si>
    <t>Substitute numeric values into a kinematic formula</t>
  </si>
  <si>
    <t>Loci problem</t>
  </si>
  <si>
    <t>Factorise a quadratic expression</t>
  </si>
  <si>
    <t>Fraction and percentage change problem</t>
  </si>
  <si>
    <t>Relative frequency explanation</t>
  </si>
  <si>
    <t>Identify a quadrilateral</t>
  </si>
  <si>
    <t>Calculate an angle using ratio</t>
  </si>
  <si>
    <t>Complete a Venn diagram</t>
  </si>
  <si>
    <t>Interpret a Venn diagram</t>
  </si>
  <si>
    <t>Find equation of a line given the gradient and a point</t>
  </si>
  <si>
    <t>Prime number definition</t>
  </si>
  <si>
    <t>Identify multiples between two values</t>
  </si>
  <si>
    <t>Write down a common multiple of two values</t>
  </si>
  <si>
    <t>Insert brackets to make a calculation correct</t>
  </si>
  <si>
    <t>Write a percentage as a fraction</t>
  </si>
  <si>
    <t>Addition involving different units</t>
  </si>
  <si>
    <t>Round to the nearest thousand</t>
  </si>
  <si>
    <t>Round to 1 significant figure</t>
  </si>
  <si>
    <t>Circumference of circle</t>
  </si>
  <si>
    <t>Area of circle</t>
  </si>
  <si>
    <t>Interpret bar chart</t>
  </si>
  <si>
    <t>Complete a bar chart using information from a pie chart</t>
  </si>
  <si>
    <t>Probability and relative frequency</t>
  </si>
  <si>
    <t>Probability scale</t>
  </si>
  <si>
    <t>Rotate a shape</t>
  </si>
  <si>
    <t>Enlarge a shape</t>
  </si>
  <si>
    <t>Ratio and percentage problem</t>
  </si>
  <si>
    <t>Use systematic listing</t>
  </si>
  <si>
    <t>Apply idea of randomness in simple experiment</t>
  </si>
  <si>
    <t>Multiply out brackets</t>
  </si>
  <si>
    <t>Calculate with powers</t>
  </si>
  <si>
    <t>Calculate with exact roots</t>
  </si>
  <si>
    <t>Calculate with powers and exact roots</t>
  </si>
  <si>
    <t>Geometry problem</t>
  </si>
  <si>
    <t>Angles at a point</t>
  </si>
  <si>
    <t>Angles on a straight line</t>
  </si>
  <si>
    <t>Use angle facts to find an angle</t>
  </si>
  <si>
    <t>Complete a tree diagram</t>
  </si>
  <si>
    <t>Find probability from tree diagram</t>
  </si>
  <si>
    <t>Simultaneous equations</t>
  </si>
  <si>
    <t>Lowest common multiple and highest common factor problem</t>
  </si>
  <si>
    <t>Express a percentage change as a decimal multiplier</t>
  </si>
  <si>
    <t>Percentage change explanation</t>
  </si>
  <si>
    <t>Calculate percentage loss</t>
  </si>
  <si>
    <t>Solve linear inequality and show solution on number line</t>
  </si>
  <si>
    <t>Percentage problem</t>
  </si>
  <si>
    <t>Calculate a probability</t>
  </si>
  <si>
    <t>Perimeter and area problem</t>
  </si>
  <si>
    <t>Compound and simple interest problem</t>
  </si>
  <si>
    <t>Geometry and algebra problem</t>
  </si>
  <si>
    <t>Odd number definition</t>
  </si>
  <si>
    <t>1aii</t>
  </si>
  <si>
    <t>% of max mark</t>
  </si>
  <si>
    <t>Student 1 data</t>
  </si>
  <si>
    <t>Student 2 data</t>
  </si>
  <si>
    <t>Student 3 data</t>
  </si>
  <si>
    <t>Student 4 data</t>
  </si>
  <si>
    <t>Student 5 data</t>
  </si>
  <si>
    <t>Student 6 data</t>
  </si>
  <si>
    <t>Student 7 data</t>
  </si>
  <si>
    <t>Student 8 data</t>
  </si>
  <si>
    <t>Student 9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</si>
</sst>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1"/>
      <name val="Calibri"/>
      <family val="2"/>
    </font>
    <font>
      <b/>
      <sz val="12"/>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sz val="11"/>
      <name val="Calibri"/>
      <family val="2"/>
      <scheme val="minor"/>
    </font>
    <font>
      <i/>
      <sz val="10"/>
      <color theme="1"/>
      <name val="Arial"/>
      <family val="2"/>
    </font>
    <font>
      <sz val="10"/>
      <color theme="1"/>
      <name val="Calibri"/>
      <family val="2"/>
      <scheme val="minor"/>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FFFFCC"/>
        <bgColor indexed="64"/>
      </patternFill>
    </fill>
    <fill>
      <patternFill patternType="solid">
        <fgColor rgb="FFCCFF99"/>
        <bgColor indexed="64"/>
      </patternFill>
    </fill>
    <fill>
      <patternFill patternType="solid">
        <fgColor rgb="FFFFCCFF"/>
        <bgColor indexed="64"/>
      </patternFill>
    </fill>
    <fill>
      <patternFill patternType="solid">
        <fgColor rgb="FFFF99FF"/>
        <bgColor indexed="64"/>
      </patternFill>
    </fill>
    <fill>
      <patternFill patternType="solid">
        <fgColor rgb="FFCCFFCC"/>
        <bgColor indexed="64"/>
      </patternFill>
    </fill>
    <fill>
      <patternFill patternType="solid">
        <fgColor rgb="FF99FF99"/>
        <bgColor indexed="64"/>
      </patternFill>
    </fill>
    <fill>
      <patternFill patternType="solid">
        <fgColor rgb="FFFFFF66"/>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style="thin">
        <color indexed="64"/>
      </top>
      <bottom style="thin">
        <color indexed="64"/>
      </bottom>
      <diagonal/>
    </border>
    <border>
      <left style="thick">
        <color auto="1"/>
      </left>
      <right style="dotted">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dotted">
        <color auto="1"/>
      </left>
      <right style="dotted">
        <color auto="1"/>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ck">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auto="1"/>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style="thin">
        <color indexed="64"/>
      </left>
      <right style="thin">
        <color indexed="64"/>
      </right>
      <top style="thin">
        <color indexed="64"/>
      </top>
      <bottom style="medium">
        <color auto="1"/>
      </bottom>
      <diagonal/>
    </border>
    <border>
      <left style="thin">
        <color indexed="64"/>
      </left>
      <right style="thin">
        <color indexed="64"/>
      </right>
      <top/>
      <bottom style="thin">
        <color indexed="64"/>
      </bottom>
      <diagonal/>
    </border>
    <border>
      <left style="thick">
        <color auto="1"/>
      </left>
      <right style="thin">
        <color indexed="64"/>
      </right>
      <top style="thin">
        <color indexed="64"/>
      </top>
      <bottom/>
      <diagonal/>
    </border>
    <border>
      <left style="thick">
        <color auto="1"/>
      </left>
      <right style="thin">
        <color indexed="64"/>
      </right>
      <top/>
      <bottom style="thin">
        <color indexed="64"/>
      </bottom>
      <diagonal/>
    </border>
    <border>
      <left/>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ck">
        <color auto="1"/>
      </left>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ck">
        <color indexed="64"/>
      </top>
      <bottom style="thin">
        <color indexed="64"/>
      </bottom>
      <diagonal/>
    </border>
  </borders>
  <cellStyleXfs count="3">
    <xf numFmtId="0" fontId="0"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cellStyleXfs>
  <cellXfs count="310">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10" fontId="0" fillId="0" borderId="0" xfId="0" applyNumberFormat="1" applyBorder="1" applyProtection="1">
      <protection hidden="1"/>
    </xf>
    <xf numFmtId="0" fontId="3" fillId="0" borderId="1" xfId="0" applyFont="1" applyFill="1" applyBorder="1" applyAlignment="1" applyProtection="1">
      <alignment horizontal="center" vertical="center" wrapText="1"/>
      <protection hidden="1"/>
    </xf>
    <xf numFmtId="0" fontId="4" fillId="0" borderId="0" xfId="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0" xfId="0" applyFont="1" applyProtection="1">
      <protection hidden="1"/>
    </xf>
    <xf numFmtId="0" fontId="23" fillId="0" borderId="41" xfId="0" applyFont="1" applyBorder="1" applyProtection="1">
      <protection hidden="1"/>
    </xf>
    <xf numFmtId="0" fontId="5" fillId="15" borderId="3" xfId="0" applyFont="1" applyFill="1" applyBorder="1" applyAlignment="1" applyProtection="1">
      <alignment horizontal="center"/>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0" fillId="0" borderId="0" xfId="0" applyBorder="1" applyProtection="1">
      <protection hidden="1"/>
    </xf>
    <xf numFmtId="0" fontId="0" fillId="0" borderId="0" xfId="0" applyProtection="1">
      <protection locked="0" hidden="1"/>
    </xf>
    <xf numFmtId="0" fontId="3" fillId="0" borderId="0" xfId="0" applyFont="1" applyFill="1" applyBorder="1" applyAlignment="1" applyProtection="1">
      <alignment horizontal="center" vertical="top" wrapText="1"/>
      <protection locked="0" hidden="1"/>
    </xf>
    <xf numFmtId="0" fontId="0" fillId="0" borderId="12" xfId="0" applyBorder="1" applyProtection="1">
      <protection locked="0" hidden="1"/>
    </xf>
    <xf numFmtId="0" fontId="3" fillId="0" borderId="12"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0" fillId="0" borderId="0" xfId="0" applyBorder="1" applyAlignment="1" applyProtection="1">
      <alignment horizontal="center" vertical="top" wrapText="1"/>
      <protection locked="0" hidden="1"/>
    </xf>
    <xf numFmtId="0" fontId="3" fillId="0" borderId="36" xfId="0" applyFont="1" applyBorder="1" applyAlignment="1" applyProtection="1">
      <alignment horizontal="center" vertical="top" wrapText="1"/>
      <protection locked="0" hidden="1"/>
    </xf>
    <xf numFmtId="0" fontId="0" fillId="0" borderId="7" xfId="0" applyBorder="1" applyProtection="1">
      <protection locked="0" hidden="1"/>
    </xf>
    <xf numFmtId="0" fontId="3" fillId="16" borderId="37" xfId="0" applyFont="1" applyFill="1" applyBorder="1" applyAlignment="1" applyProtection="1">
      <alignment horizontal="center" vertical="top" wrapText="1"/>
      <protection locked="0" hidden="1"/>
    </xf>
    <xf numFmtId="0" fontId="3" fillId="16" borderId="38" xfId="0" applyFont="1" applyFill="1" applyBorder="1" applyAlignment="1" applyProtection="1">
      <alignment horizontal="center" vertical="top" wrapText="1"/>
      <protection locked="0" hidden="1"/>
    </xf>
    <xf numFmtId="0" fontId="3" fillId="17" borderId="6"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1" xfId="0" applyFont="1" applyFill="1" applyBorder="1" applyAlignment="1" applyProtection="1">
      <alignment horizontal="center" vertical="top" wrapText="1"/>
      <protection locked="0" hidden="1"/>
    </xf>
    <xf numFmtId="0" fontId="0" fillId="17" borderId="12" xfId="0" applyFill="1" applyBorder="1" applyProtection="1">
      <protection locked="0" hidden="1"/>
    </xf>
    <xf numFmtId="0" fontId="10" fillId="14" borderId="7" xfId="0" applyFont="1" applyFill="1" applyBorder="1" applyAlignment="1" applyProtection="1">
      <alignment textRotation="90"/>
      <protection locked="0" hidden="1"/>
    </xf>
    <xf numFmtId="0" fontId="0" fillId="14" borderId="12" xfId="0" applyFill="1" applyBorder="1" applyProtection="1">
      <protection locked="0" hidden="1"/>
    </xf>
    <xf numFmtId="0" fontId="5" fillId="0" borderId="0" xfId="0" applyFont="1" applyFill="1" applyBorder="1" applyAlignment="1" applyProtection="1">
      <alignment horizontal="center" vertical="center"/>
      <protection locked="0" hidden="1"/>
    </xf>
    <xf numFmtId="0" fontId="0" fillId="0" borderId="0" xfId="0" applyBorder="1" applyAlignment="1" applyProtection="1">
      <alignment wrapText="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0" fontId="24" fillId="0" borderId="0" xfId="0" applyFont="1" applyFill="1" applyBorder="1" applyAlignment="1">
      <alignment vertical="top" wrapText="1" readingOrder="1"/>
    </xf>
    <xf numFmtId="0" fontId="12" fillId="0" borderId="0" xfId="0" applyFont="1" applyBorder="1" applyAlignment="1"/>
    <xf numFmtId="0" fontId="0" fillId="0" borderId="0" xfId="0" applyAlignment="1" applyProtection="1">
      <alignment horizontal="left" vertical="top"/>
      <protection hidden="1"/>
    </xf>
    <xf numFmtId="0" fontId="0" fillId="0" borderId="8" xfId="0" applyBorder="1" applyProtection="1">
      <protection hidden="1"/>
    </xf>
    <xf numFmtId="0" fontId="6" fillId="0" borderId="0" xfId="0" applyFont="1" applyBorder="1" applyAlignment="1" applyProtection="1">
      <alignment horizontal="right"/>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12" fillId="0" borderId="0" xfId="0" applyFont="1" applyBorder="1" applyProtection="1">
      <protection hidden="1"/>
    </xf>
    <xf numFmtId="0" fontId="11" fillId="0" borderId="0" xfId="0" applyFont="1" applyProtection="1">
      <protection hidden="1"/>
    </xf>
    <xf numFmtId="0" fontId="0" fillId="0" borderId="20" xfId="0" applyBorder="1" applyAlignment="1" applyProtection="1">
      <alignment horizontal="center" vertical="center"/>
      <protection hidden="1"/>
    </xf>
    <xf numFmtId="0" fontId="0" fillId="0" borderId="22" xfId="0" applyBorder="1" applyAlignment="1" applyProtection="1">
      <alignment horizontal="center" vertical="center"/>
      <protection hidden="1"/>
    </xf>
    <xf numFmtId="0" fontId="0" fillId="0" borderId="24" xfId="0" applyBorder="1" applyAlignment="1" applyProtection="1">
      <alignment horizontal="center" vertical="center"/>
      <protection hidden="1"/>
    </xf>
    <xf numFmtId="0" fontId="25" fillId="0" borderId="20" xfId="0" applyFont="1" applyBorder="1" applyAlignment="1" applyProtection="1">
      <alignment horizontal="center" vertical="center"/>
      <protection hidden="1"/>
    </xf>
    <xf numFmtId="0" fontId="25" fillId="0" borderId="22" xfId="0" applyFont="1" applyBorder="1" applyAlignment="1" applyProtection="1">
      <alignment horizontal="center" vertical="center"/>
      <protection hidden="1"/>
    </xf>
    <xf numFmtId="0" fontId="25" fillId="0" borderId="24" xfId="0" applyFont="1" applyBorder="1" applyAlignment="1" applyProtection="1">
      <alignment horizontal="center" vertical="center"/>
      <protection hidden="1"/>
    </xf>
    <xf numFmtId="0" fontId="0" fillId="0" borderId="0" xfId="0" applyBorder="1"/>
    <xf numFmtId="0" fontId="5" fillId="20" borderId="27" xfId="0" applyFont="1" applyFill="1" applyBorder="1" applyAlignment="1" applyProtection="1">
      <alignment horizontal="center" vertical="top" wrapText="1"/>
      <protection hidden="1"/>
    </xf>
    <xf numFmtId="0" fontId="5" fillId="20" borderId="1" xfId="0" applyFont="1" applyFill="1" applyBorder="1" applyAlignment="1" applyProtection="1">
      <alignment horizontal="center" vertical="top" wrapText="1"/>
      <protection hidden="1"/>
    </xf>
    <xf numFmtId="0" fontId="2" fillId="21" borderId="51" xfId="0" applyFont="1" applyFill="1" applyBorder="1" applyAlignment="1" applyProtection="1">
      <alignment horizontal="center" vertical="top" wrapText="1"/>
      <protection hidden="1"/>
    </xf>
    <xf numFmtId="0" fontId="26" fillId="0" borderId="0" xfId="0" applyFont="1" applyBorder="1" applyAlignment="1" applyProtection="1">
      <alignment wrapText="1"/>
      <protection locked="0" hidden="1"/>
    </xf>
    <xf numFmtId="0" fontId="27" fillId="0" borderId="0" xfId="0" applyFont="1" applyProtection="1">
      <protection locked="0" hidden="1"/>
    </xf>
    <xf numFmtId="0" fontId="29" fillId="0" borderId="0" xfId="0" applyFont="1" applyBorder="1" applyAlignment="1" applyProtection="1">
      <alignment wrapText="1"/>
      <protection locked="0" hidden="1"/>
    </xf>
    <xf numFmtId="0" fontId="31" fillId="0" borderId="0" xfId="0" applyFont="1" applyProtection="1">
      <protection locked="0" hidden="1"/>
    </xf>
    <xf numFmtId="0" fontId="5" fillId="20" borderId="20" xfId="0" applyFont="1" applyFill="1" applyBorder="1" applyAlignment="1" applyProtection="1">
      <alignment horizontal="center" vertical="top" wrapText="1"/>
      <protection hidden="1"/>
    </xf>
    <xf numFmtId="0" fontId="5" fillId="20" borderId="22" xfId="0" applyFont="1" applyFill="1" applyBorder="1" applyAlignment="1" applyProtection="1">
      <alignment horizontal="center" vertical="top" wrapText="1"/>
      <protection hidden="1"/>
    </xf>
    <xf numFmtId="0" fontId="2" fillId="21" borderId="37" xfId="0" applyFont="1" applyFill="1" applyBorder="1" applyAlignment="1" applyProtection="1">
      <alignment horizontal="center" vertical="top" wrapText="1"/>
      <protection hidden="1"/>
    </xf>
    <xf numFmtId="0" fontId="2" fillId="0" borderId="6" xfId="0" applyFont="1" applyBorder="1" applyAlignment="1" applyProtection="1">
      <alignment horizontal="center" vertical="top" wrapText="1"/>
      <protection locked="0" hidden="1"/>
    </xf>
    <xf numFmtId="0" fontId="2" fillId="0" borderId="1" xfId="0" applyFont="1" applyBorder="1" applyAlignment="1" applyProtection="1">
      <alignment horizontal="center" vertical="top" wrapText="1"/>
      <protection locked="0" hidden="1"/>
    </xf>
    <xf numFmtId="0" fontId="3" fillId="0" borderId="18" xfId="0" applyFont="1" applyBorder="1" applyAlignment="1" applyProtection="1">
      <alignment horizontal="right"/>
      <protection hidden="1"/>
    </xf>
    <xf numFmtId="0" fontId="0" fillId="0" borderId="57" xfId="0" applyBorder="1" applyProtection="1">
      <protection hidden="1"/>
    </xf>
    <xf numFmtId="0" fontId="3" fillId="0" borderId="23" xfId="0" applyFont="1" applyFill="1" applyBorder="1" applyAlignment="1" applyProtection="1">
      <alignment horizontal="center" vertical="top" wrapText="1"/>
      <protection hidden="1"/>
    </xf>
    <xf numFmtId="0" fontId="0" fillId="0" borderId="18" xfId="0" applyBorder="1" applyProtection="1">
      <protection hidden="1"/>
    </xf>
    <xf numFmtId="0" fontId="3" fillId="0" borderId="60" xfId="0" applyFont="1" applyBorder="1" applyAlignment="1" applyProtection="1">
      <alignment horizontal="center" vertical="top" wrapText="1"/>
      <protection hidden="1"/>
    </xf>
    <xf numFmtId="9" fontId="12" fillId="4" borderId="23" xfId="0" applyNumberFormat="1" applyFont="1" applyFill="1" applyBorder="1" applyProtection="1">
      <protection hidden="1"/>
    </xf>
    <xf numFmtId="9" fontId="12" fillId="5" borderId="23" xfId="0" applyNumberFormat="1" applyFont="1" applyFill="1" applyBorder="1" applyProtection="1">
      <protection hidden="1"/>
    </xf>
    <xf numFmtId="9" fontId="12" fillId="6" borderId="23" xfId="0" applyNumberFormat="1" applyFont="1" applyFill="1" applyBorder="1" applyProtection="1">
      <protection hidden="1"/>
    </xf>
    <xf numFmtId="9" fontId="12" fillId="7" borderId="23" xfId="0" applyNumberFormat="1" applyFont="1" applyFill="1" applyBorder="1" applyProtection="1">
      <protection hidden="1"/>
    </xf>
    <xf numFmtId="9" fontId="12" fillId="2" borderId="23" xfId="0" applyNumberFormat="1" applyFont="1" applyFill="1" applyBorder="1" applyProtection="1">
      <protection hidden="1"/>
    </xf>
    <xf numFmtId="9" fontId="12" fillId="12" borderId="23" xfId="0" applyNumberFormat="1" applyFont="1" applyFill="1" applyBorder="1" applyProtection="1">
      <protection hidden="1"/>
    </xf>
    <xf numFmtId="0" fontId="12" fillId="0" borderId="18" xfId="0" applyFont="1" applyBorder="1" applyProtection="1">
      <protection hidden="1"/>
    </xf>
    <xf numFmtId="10" fontId="12" fillId="0" borderId="60" xfId="0" applyNumberFormat="1" applyFont="1" applyBorder="1" applyProtection="1">
      <protection hidden="1"/>
    </xf>
    <xf numFmtId="9" fontId="12" fillId="8" borderId="23" xfId="0" applyNumberFormat="1" applyFont="1" applyFill="1" applyBorder="1" applyProtection="1">
      <protection hidden="1"/>
    </xf>
    <xf numFmtId="9" fontId="12" fillId="9" borderId="23" xfId="0" applyNumberFormat="1" applyFont="1" applyFill="1" applyBorder="1" applyProtection="1">
      <protection hidden="1"/>
    </xf>
    <xf numFmtId="9" fontId="12" fillId="10" borderId="23" xfId="0" applyNumberFormat="1" applyFont="1" applyFill="1" applyBorder="1" applyProtection="1">
      <protection hidden="1"/>
    </xf>
    <xf numFmtId="0" fontId="12" fillId="0" borderId="60" xfId="0" applyFont="1" applyBorder="1" applyProtection="1">
      <protection hidden="1"/>
    </xf>
    <xf numFmtId="0" fontId="12" fillId="13" borderId="19" xfId="0" applyFont="1" applyFill="1" applyBorder="1" applyProtection="1">
      <protection hidden="1"/>
    </xf>
    <xf numFmtId="0" fontId="12" fillId="13" borderId="39" xfId="0" applyFont="1" applyFill="1" applyBorder="1" applyProtection="1">
      <protection hidden="1"/>
    </xf>
    <xf numFmtId="0" fontId="13" fillId="13" borderId="39" xfId="0" applyFont="1" applyFill="1" applyBorder="1" applyAlignment="1" applyProtection="1">
      <alignment horizontal="right"/>
      <protection hidden="1"/>
    </xf>
    <xf numFmtId="9" fontId="12" fillId="13" borderId="61" xfId="0" applyNumberFormat="1" applyFont="1" applyFill="1" applyBorder="1" applyProtection="1">
      <protection hidden="1"/>
    </xf>
    <xf numFmtId="9" fontId="12" fillId="13" borderId="25" xfId="0" applyNumberFormat="1" applyFont="1" applyFill="1" applyBorder="1" applyProtection="1">
      <protection hidden="1"/>
    </xf>
    <xf numFmtId="0" fontId="11" fillId="0" borderId="18" xfId="0" applyFont="1" applyBorder="1" applyProtection="1">
      <protection hidden="1"/>
    </xf>
    <xf numFmtId="0" fontId="3" fillId="0" borderId="23" xfId="0" applyFont="1" applyBorder="1" applyAlignment="1" applyProtection="1">
      <alignment horizontal="center" vertical="top" wrapText="1"/>
      <protection hidden="1"/>
    </xf>
    <xf numFmtId="0" fontId="12" fillId="13" borderId="61" xfId="0" applyFont="1" applyFill="1" applyBorder="1" applyAlignment="1" applyProtection="1">
      <alignment horizontal="center" vertical="center"/>
      <protection hidden="1"/>
    </xf>
    <xf numFmtId="9" fontId="12" fillId="13" borderId="25" xfId="0" applyNumberFormat="1" applyFont="1" applyFill="1" applyBorder="1" applyAlignment="1" applyProtection="1">
      <alignment horizontal="right" vertical="center"/>
      <protection hidden="1"/>
    </xf>
    <xf numFmtId="0" fontId="3" fillId="22" borderId="0" xfId="0" applyFont="1" applyFill="1" applyBorder="1" applyAlignment="1" applyProtection="1">
      <alignment horizontal="right"/>
      <protection hidden="1"/>
    </xf>
    <xf numFmtId="0" fontId="1" fillId="18" borderId="43" xfId="0" applyNumberFormat="1" applyFont="1" applyFill="1" applyBorder="1" applyAlignment="1" applyProtection="1">
      <alignment horizontal="center" vertical="top" wrapText="1"/>
      <protection hidden="1"/>
    </xf>
    <xf numFmtId="0" fontId="1" fillId="18" borderId="44" xfId="0" applyNumberFormat="1" applyFont="1" applyFill="1" applyBorder="1" applyAlignment="1" applyProtection="1">
      <alignment horizontal="center" vertical="top" wrapText="1"/>
      <protection hidden="1"/>
    </xf>
    <xf numFmtId="0" fontId="1" fillId="18" borderId="43" xfId="0" applyFont="1" applyFill="1" applyBorder="1" applyAlignment="1" applyProtection="1">
      <alignment horizontal="center" vertical="top" wrapText="1"/>
      <protection hidden="1"/>
    </xf>
    <xf numFmtId="0" fontId="1" fillId="18" borderId="44" xfId="0" applyFont="1" applyFill="1" applyBorder="1" applyAlignment="1" applyProtection="1">
      <alignment horizontal="center" vertical="top" wrapText="1"/>
      <protection hidden="1"/>
    </xf>
    <xf numFmtId="0" fontId="2" fillId="22" borderId="20" xfId="0" applyNumberFormat="1" applyFont="1" applyFill="1" applyBorder="1" applyAlignment="1" applyProtection="1">
      <alignment horizontal="center" vertical="top" wrapText="1"/>
      <protection hidden="1"/>
    </xf>
    <xf numFmtId="0" fontId="2" fillId="22" borderId="27" xfId="0" applyNumberFormat="1" applyFont="1" applyFill="1" applyBorder="1" applyAlignment="1" applyProtection="1">
      <alignment horizontal="center" vertical="top" wrapText="1"/>
      <protection hidden="1"/>
    </xf>
    <xf numFmtId="0" fontId="2" fillId="22" borderId="20" xfId="0" applyFont="1" applyFill="1" applyBorder="1" applyAlignment="1" applyProtection="1">
      <alignment horizontal="center" vertical="top" wrapText="1"/>
      <protection hidden="1"/>
    </xf>
    <xf numFmtId="0" fontId="2" fillId="22" borderId="27" xfId="0" applyFont="1" applyFill="1" applyBorder="1" applyAlignment="1" applyProtection="1">
      <alignment horizontal="center" vertical="top" wrapText="1"/>
      <protection hidden="1"/>
    </xf>
    <xf numFmtId="0" fontId="30" fillId="23" borderId="33" xfId="0" applyFont="1" applyFill="1" applyBorder="1" applyAlignment="1" applyProtection="1">
      <alignment horizontal="center" vertical="top" wrapText="1"/>
      <protection hidden="1"/>
    </xf>
    <xf numFmtId="0" fontId="30" fillId="23" borderId="34" xfId="0" applyFont="1" applyFill="1" applyBorder="1" applyAlignment="1" applyProtection="1">
      <alignment horizontal="center" vertical="top" wrapText="1"/>
      <protection hidden="1"/>
    </xf>
    <xf numFmtId="0" fontId="2" fillId="23" borderId="3" xfId="0" applyFont="1" applyFill="1" applyBorder="1" applyAlignment="1" applyProtection="1">
      <alignment horizontal="center"/>
      <protection hidden="1"/>
    </xf>
    <xf numFmtId="10" fontId="3" fillId="19" borderId="1" xfId="0" applyNumberFormat="1" applyFont="1" applyFill="1" applyBorder="1" applyAlignment="1" applyProtection="1">
      <alignment horizontal="center" vertical="top" wrapText="1"/>
      <protection hidden="1"/>
    </xf>
    <xf numFmtId="10" fontId="3" fillId="19" borderId="23" xfId="0" applyNumberFormat="1" applyFont="1" applyFill="1" applyBorder="1" applyAlignment="1" applyProtection="1">
      <alignment horizontal="center" vertical="top" wrapText="1"/>
      <protection hidden="1"/>
    </xf>
    <xf numFmtId="0" fontId="30" fillId="24" borderId="50" xfId="0" applyFont="1" applyFill="1" applyBorder="1" applyAlignment="1" applyProtection="1">
      <alignment horizontal="center" vertical="top" wrapText="1"/>
      <protection hidden="1"/>
    </xf>
    <xf numFmtId="0" fontId="30" fillId="24" borderId="40" xfId="0" applyFont="1" applyFill="1" applyBorder="1" applyAlignment="1" applyProtection="1">
      <alignment horizontal="center" vertical="top" wrapText="1"/>
      <protection hidden="1"/>
    </xf>
    <xf numFmtId="0" fontId="2" fillId="24" borderId="3" xfId="0" applyFont="1" applyFill="1" applyBorder="1" applyAlignment="1" applyProtection="1">
      <alignment horizontal="center"/>
      <protection hidden="1"/>
    </xf>
    <xf numFmtId="0" fontId="16" fillId="0" borderId="62" xfId="0" applyFont="1" applyBorder="1" applyAlignment="1" applyProtection="1">
      <alignment horizontal="center" vertical="top" wrapText="1"/>
      <protection locked="0" hidden="1"/>
    </xf>
    <xf numFmtId="0" fontId="0" fillId="0" borderId="0" xfId="0" applyBorder="1" applyProtection="1">
      <protection locked="0" hidden="1"/>
    </xf>
    <xf numFmtId="0" fontId="3" fillId="0" borderId="6" xfId="0" applyFont="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0" fillId="0" borderId="28" xfId="0" applyBorder="1" applyProtection="1">
      <protection locked="0" hidden="1"/>
    </xf>
    <xf numFmtId="0" fontId="0" fillId="0" borderId="68" xfId="0" applyBorder="1" applyProtection="1">
      <protection locked="0" hidden="1"/>
    </xf>
    <xf numFmtId="0" fontId="1" fillId="0" borderId="26" xfId="0" applyFont="1" applyFill="1" applyBorder="1" applyAlignment="1" applyProtection="1">
      <alignment horizontal="center" vertical="top" wrapText="1"/>
      <protection hidden="1"/>
    </xf>
    <xf numFmtId="0" fontId="27" fillId="0" borderId="28" xfId="0" applyFont="1" applyBorder="1" applyProtection="1">
      <protection hidden="1"/>
    </xf>
    <xf numFmtId="0" fontId="27" fillId="0" borderId="12" xfId="0" applyFont="1" applyBorder="1" applyProtection="1">
      <protection hidden="1"/>
    </xf>
    <xf numFmtId="2" fontId="28" fillId="0" borderId="29" xfId="0" applyNumberFormat="1" applyFont="1" applyBorder="1" applyProtection="1">
      <protection hidden="1"/>
    </xf>
    <xf numFmtId="10" fontId="28" fillId="0" borderId="30" xfId="0" applyNumberFormat="1" applyFont="1" applyBorder="1" applyProtection="1">
      <protection hidden="1"/>
    </xf>
    <xf numFmtId="0" fontId="1" fillId="0" borderId="42" xfId="0" applyFont="1" applyFill="1" applyBorder="1" applyAlignment="1" applyProtection="1">
      <alignment horizontal="center" vertical="top" wrapText="1"/>
      <protection hidden="1"/>
    </xf>
    <xf numFmtId="2" fontId="28" fillId="0" borderId="52" xfId="0" applyNumberFormat="1" applyFont="1" applyBorder="1" applyProtection="1">
      <protection hidden="1"/>
    </xf>
    <xf numFmtId="10" fontId="28" fillId="0" borderId="53" xfId="0" applyNumberFormat="1" applyFont="1" applyBorder="1" applyProtection="1">
      <protection hidden="1"/>
    </xf>
    <xf numFmtId="0" fontId="27" fillId="0" borderId="0" xfId="0" applyFont="1" applyBorder="1" applyProtection="1">
      <protection hidden="1"/>
    </xf>
    <xf numFmtId="0" fontId="31" fillId="0" borderId="28" xfId="0" applyFont="1" applyBorder="1" applyProtection="1">
      <protection hidden="1"/>
    </xf>
    <xf numFmtId="0" fontId="31" fillId="0" borderId="12" xfId="0" applyFont="1" applyBorder="1" applyProtection="1">
      <protection hidden="1"/>
    </xf>
    <xf numFmtId="0" fontId="30" fillId="0" borderId="49" xfId="0" applyFont="1" applyFill="1" applyBorder="1" applyAlignment="1" applyProtection="1">
      <alignment horizontal="center" vertical="top" wrapText="1"/>
      <protection hidden="1"/>
    </xf>
    <xf numFmtId="0" fontId="31" fillId="0" borderId="0" xfId="0" applyFont="1" applyBorder="1" applyProtection="1">
      <protection hidden="1"/>
    </xf>
    <xf numFmtId="2" fontId="32" fillId="0" borderId="52" xfId="0" applyNumberFormat="1" applyFont="1" applyBorder="1" applyProtection="1">
      <protection hidden="1"/>
    </xf>
    <xf numFmtId="10" fontId="32" fillId="0" borderId="53"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7" xfId="0" applyFont="1" applyBorder="1" applyAlignment="1" applyProtection="1">
      <alignment horizontal="center" vertical="top" wrapText="1"/>
      <protection hidden="1"/>
    </xf>
    <xf numFmtId="0" fontId="0" fillId="0" borderId="7" xfId="0" applyBorder="1" applyProtection="1">
      <protection hidden="1"/>
    </xf>
    <xf numFmtId="0" fontId="23" fillId="0" borderId="7" xfId="0" applyFont="1" applyBorder="1" applyProtection="1">
      <protection hidden="1"/>
    </xf>
    <xf numFmtId="0" fontId="5" fillId="0" borderId="26" xfId="0" applyFont="1" applyFill="1" applyBorder="1" applyAlignment="1" applyProtection="1">
      <alignment horizontal="center" vertical="top" wrapText="1"/>
      <protection hidden="1"/>
    </xf>
    <xf numFmtId="0" fontId="5" fillId="0" borderId="54" xfId="0" applyFont="1" applyFill="1" applyBorder="1" applyAlignment="1" applyProtection="1">
      <alignment horizontal="center" vertical="top" wrapText="1"/>
      <protection hidden="1"/>
    </xf>
    <xf numFmtId="0" fontId="5" fillId="0" borderId="55"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3" fillId="18" borderId="3" xfId="0" applyFont="1" applyFill="1" applyBorder="1" applyAlignment="1" applyProtection="1">
      <alignment horizontal="center" vertical="top" wrapText="1"/>
      <protection hidden="1"/>
    </xf>
    <xf numFmtId="0" fontId="3" fillId="0" borderId="9" xfId="0" applyFont="1" applyBorder="1" applyAlignment="1" applyProtection="1">
      <alignment horizontal="center" vertical="top" wrapText="1"/>
      <protection locked="0"/>
    </xf>
    <xf numFmtId="0" fontId="12" fillId="0" borderId="6" xfId="0" applyFont="1" applyBorder="1" applyAlignment="1" applyProtection="1">
      <alignment horizontal="center" vertical="center"/>
      <protection locked="0"/>
    </xf>
    <xf numFmtId="0" fontId="12" fillId="0" borderId="11" xfId="0" applyFont="1" applyBorder="1" applyAlignment="1" applyProtection="1">
      <alignment horizontal="center" vertical="center"/>
      <protection locked="0"/>
    </xf>
    <xf numFmtId="0" fontId="12" fillId="14" borderId="14" xfId="0" applyFont="1" applyFill="1" applyBorder="1" applyAlignment="1" applyProtection="1">
      <alignment horizontal="center" vertical="center"/>
      <protection locked="0"/>
    </xf>
    <xf numFmtId="0" fontId="5" fillId="11" borderId="22" xfId="1" applyFont="1" applyFill="1" applyBorder="1" applyAlignment="1" applyProtection="1">
      <alignment horizontal="center" vertical="center" wrapText="1"/>
      <protection hidden="1"/>
    </xf>
    <xf numFmtId="0" fontId="5" fillId="11" borderId="23" xfId="0" applyFont="1" applyFill="1" applyBorder="1" applyAlignment="1" applyProtection="1">
      <alignment horizontal="center" vertical="center"/>
      <protection hidden="1"/>
    </xf>
    <xf numFmtId="0" fontId="14" fillId="14" borderId="7" xfId="1" applyFont="1" applyFill="1" applyBorder="1" applyAlignment="1" applyProtection="1">
      <alignment horizontal="center" vertical="center" wrapText="1"/>
      <protection hidden="1"/>
    </xf>
    <xf numFmtId="0" fontId="5" fillId="14" borderId="7" xfId="0" applyFont="1" applyFill="1" applyBorder="1" applyAlignment="1" applyProtection="1">
      <alignment horizontal="center" vertical="center"/>
      <protection hidden="1"/>
    </xf>
    <xf numFmtId="0" fontId="5" fillId="11" borderId="20" xfId="1" applyFont="1" applyFill="1" applyBorder="1" applyAlignment="1" applyProtection="1">
      <alignment horizontal="center" vertical="center" wrapText="1"/>
      <protection hidden="1"/>
    </xf>
    <xf numFmtId="0" fontId="5" fillId="11" borderId="21" xfId="0" applyFont="1" applyFill="1" applyBorder="1" applyAlignment="1" applyProtection="1">
      <alignment horizontal="center" vertical="center"/>
      <protection hidden="1"/>
    </xf>
    <xf numFmtId="0" fontId="12" fillId="0" borderId="65" xfId="0" applyFont="1" applyBorder="1" applyProtection="1">
      <protection hidden="1"/>
    </xf>
    <xf numFmtId="0" fontId="23" fillId="0" borderId="36" xfId="0" applyFont="1" applyBorder="1" applyProtection="1">
      <protection hidden="1"/>
    </xf>
    <xf numFmtId="0" fontId="23" fillId="17" borderId="13" xfId="0" applyFont="1" applyFill="1" applyBorder="1" applyProtection="1">
      <protection hidden="1"/>
    </xf>
    <xf numFmtId="0" fontId="23" fillId="17" borderId="1" xfId="0" applyFont="1" applyFill="1" applyBorder="1" applyProtection="1">
      <protection hidden="1"/>
    </xf>
    <xf numFmtId="2" fontId="12" fillId="0" borderId="13" xfId="0" applyNumberFormat="1" applyFont="1" applyBorder="1" applyProtection="1">
      <protection hidden="1"/>
    </xf>
    <xf numFmtId="164" fontId="12" fillId="0" borderId="1" xfId="0" applyNumberFormat="1" applyFont="1" applyBorder="1" applyProtection="1">
      <protection hidden="1"/>
    </xf>
    <xf numFmtId="2" fontId="12" fillId="14" borderId="15" xfId="0" applyNumberFormat="1" applyFont="1" applyFill="1" applyBorder="1" applyProtection="1">
      <protection hidden="1"/>
    </xf>
    <xf numFmtId="164" fontId="12" fillId="14" borderId="5" xfId="0" applyNumberFormat="1" applyFont="1" applyFill="1" applyBorder="1" applyProtection="1">
      <protection hidden="1"/>
    </xf>
    <xf numFmtId="2" fontId="12" fillId="14" borderId="16" xfId="0" applyNumberFormat="1" applyFont="1" applyFill="1" applyBorder="1" applyProtection="1">
      <protection hidden="1"/>
    </xf>
    <xf numFmtId="164" fontId="12" fillId="14" borderId="7" xfId="0" applyNumberFormat="1" applyFont="1" applyFill="1" applyBorder="1" applyProtection="1">
      <protection hidden="1"/>
    </xf>
    <xf numFmtId="0" fontId="2" fillId="0" borderId="69" xfId="0" applyFont="1" applyFill="1" applyBorder="1" applyAlignment="1" applyProtection="1">
      <alignment horizontal="center" vertical="top" wrapText="1"/>
      <protection hidden="1"/>
    </xf>
    <xf numFmtId="0" fontId="5" fillId="0" borderId="1" xfId="0" applyFont="1" applyBorder="1" applyAlignment="1" applyProtection="1">
      <alignment horizontal="center" vertical="center"/>
      <protection locked="0"/>
    </xf>
    <xf numFmtId="0" fontId="5" fillId="20" borderId="24" xfId="0" applyFont="1" applyFill="1" applyBorder="1" applyAlignment="1" applyProtection="1">
      <alignment horizontal="center" vertical="top" wrapText="1"/>
      <protection hidden="1"/>
    </xf>
    <xf numFmtId="0" fontId="5" fillId="20" borderId="61" xfId="0" applyFont="1" applyFill="1" applyBorder="1" applyAlignment="1" applyProtection="1">
      <alignment horizontal="center" vertical="top" wrapText="1"/>
      <protection hidden="1"/>
    </xf>
    <xf numFmtId="0" fontId="5" fillId="11" borderId="24" xfId="1" applyFont="1" applyFill="1" applyBorder="1" applyAlignment="1" applyProtection="1">
      <alignment horizontal="center" vertical="center" wrapText="1"/>
      <protection hidden="1"/>
    </xf>
    <xf numFmtId="0" fontId="5" fillId="11" borderId="25" xfId="0" applyFont="1" applyFill="1" applyBorder="1" applyAlignment="1" applyProtection="1">
      <alignment horizontal="center" vertical="center"/>
      <protection hidden="1"/>
    </xf>
    <xf numFmtId="9" fontId="12" fillId="13" borderId="1" xfId="0" applyNumberFormat="1" applyFont="1" applyFill="1" applyBorder="1" applyAlignment="1" applyProtection="1">
      <alignment horizontal="center" vertical="center"/>
      <protection hidden="1"/>
    </xf>
    <xf numFmtId="0" fontId="23" fillId="0" borderId="41" xfId="0" applyFont="1" applyBorder="1" applyAlignment="1" applyProtection="1">
      <alignment horizontal="center"/>
      <protection hidden="1"/>
    </xf>
    <xf numFmtId="9" fontId="23" fillId="15" borderId="3" xfId="0" applyNumberFormat="1" applyFont="1" applyFill="1" applyBorder="1" applyAlignment="1" applyProtection="1">
      <alignment horizontal="center"/>
      <protection hidden="1"/>
    </xf>
    <xf numFmtId="9" fontId="12" fillId="4" borderId="1" xfId="0" applyNumberFormat="1" applyFont="1" applyFill="1" applyBorder="1" applyAlignment="1" applyProtection="1">
      <alignment horizontal="center"/>
      <protection hidden="1"/>
    </xf>
    <xf numFmtId="9" fontId="12" fillId="5" borderId="1" xfId="0" applyNumberFormat="1" applyFont="1" applyFill="1" applyBorder="1" applyAlignment="1" applyProtection="1">
      <alignment horizontal="center"/>
      <protection hidden="1"/>
    </xf>
    <xf numFmtId="9" fontId="12" fillId="6" borderId="1" xfId="0" applyNumberFormat="1" applyFont="1" applyFill="1" applyBorder="1" applyAlignment="1" applyProtection="1">
      <alignment horizontal="center"/>
      <protection hidden="1"/>
    </xf>
    <xf numFmtId="9" fontId="12" fillId="7" borderId="1" xfId="0" applyNumberFormat="1" applyFont="1" applyFill="1" applyBorder="1" applyAlignment="1" applyProtection="1">
      <alignment horizontal="center"/>
      <protection hidden="1"/>
    </xf>
    <xf numFmtId="9" fontId="12" fillId="2" borderId="1" xfId="0" applyNumberFormat="1" applyFont="1" applyFill="1" applyBorder="1" applyAlignment="1" applyProtection="1">
      <alignment horizontal="center"/>
      <protection hidden="1"/>
    </xf>
    <xf numFmtId="9" fontId="12" fillId="12" borderId="1" xfId="0" applyNumberFormat="1" applyFont="1" applyFill="1" applyBorder="1" applyAlignment="1" applyProtection="1">
      <alignment horizontal="center"/>
      <protection hidden="1"/>
    </xf>
    <xf numFmtId="10" fontId="12" fillId="0" borderId="5" xfId="0" applyNumberFormat="1" applyFont="1" applyBorder="1" applyAlignment="1" applyProtection="1">
      <alignment horizontal="center"/>
      <protection hidden="1"/>
    </xf>
    <xf numFmtId="9" fontId="12" fillId="8" borderId="1" xfId="0" applyNumberFormat="1" applyFont="1" applyFill="1" applyBorder="1" applyAlignment="1" applyProtection="1">
      <alignment horizontal="center"/>
      <protection hidden="1"/>
    </xf>
    <xf numFmtId="9" fontId="12" fillId="9" borderId="1" xfId="0" applyNumberFormat="1" applyFont="1" applyFill="1" applyBorder="1" applyAlignment="1" applyProtection="1">
      <alignment horizontal="center"/>
      <protection hidden="1"/>
    </xf>
    <xf numFmtId="9" fontId="12" fillId="10" borderId="1" xfId="0" applyNumberFormat="1" applyFont="1" applyFill="1" applyBorder="1" applyAlignment="1" applyProtection="1">
      <alignment horizontal="center"/>
      <protection hidden="1"/>
    </xf>
    <xf numFmtId="0" fontId="5" fillId="20" borderId="21" xfId="0" applyFont="1" applyFill="1" applyBorder="1" applyAlignment="1" applyProtection="1">
      <alignment horizontal="center" vertical="top" wrapText="1"/>
      <protection hidden="1"/>
    </xf>
    <xf numFmtId="0" fontId="5" fillId="20" borderId="23" xfId="0" applyFont="1" applyFill="1" applyBorder="1" applyAlignment="1" applyProtection="1">
      <alignment horizontal="center" vertical="top" wrapText="1"/>
      <protection hidden="1"/>
    </xf>
    <xf numFmtId="0" fontId="5" fillId="20" borderId="25" xfId="0" applyFont="1" applyFill="1" applyBorder="1" applyAlignment="1" applyProtection="1">
      <alignment horizontal="center" vertical="top" wrapText="1"/>
      <protection hidden="1"/>
    </xf>
    <xf numFmtId="0" fontId="2" fillId="21" borderId="38" xfId="0" applyFont="1" applyFill="1" applyBorder="1" applyAlignment="1" applyProtection="1">
      <alignment horizontal="center" vertical="top" wrapText="1"/>
      <protection hidden="1"/>
    </xf>
    <xf numFmtId="0" fontId="33" fillId="0" borderId="21" xfId="0" applyFont="1" applyBorder="1" applyAlignment="1" applyProtection="1">
      <alignment horizontal="center" vertical="center"/>
      <protection hidden="1"/>
    </xf>
    <xf numFmtId="0" fontId="33" fillId="0" borderId="23" xfId="0" applyFont="1" applyBorder="1" applyAlignment="1" applyProtection="1">
      <alignment horizontal="center" vertical="center"/>
      <protection hidden="1"/>
    </xf>
    <xf numFmtId="0" fontId="33" fillId="0" borderId="25" xfId="0" applyFont="1" applyBorder="1" applyAlignment="1" applyProtection="1">
      <alignment horizontal="center" vertical="center"/>
      <protection hidden="1"/>
    </xf>
    <xf numFmtId="0" fontId="12" fillId="0" borderId="1" xfId="0" applyFont="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0" borderId="1" xfId="0" applyFont="1" applyBorder="1" applyAlignment="1" applyProtection="1">
      <alignment horizontal="center"/>
      <protection locked="0"/>
    </xf>
    <xf numFmtId="164" fontId="12" fillId="0" borderId="1" xfId="0" applyNumberFormat="1" applyFont="1" applyBorder="1" applyAlignment="1">
      <alignment horizontal="center"/>
    </xf>
    <xf numFmtId="0" fontId="16" fillId="0" borderId="71" xfId="0" applyFont="1" applyBorder="1" applyAlignment="1" applyProtection="1">
      <alignment horizontal="center" vertical="top" wrapText="1"/>
      <protection locked="0" hidden="1"/>
    </xf>
    <xf numFmtId="0" fontId="1" fillId="18" borderId="71" xfId="0" applyNumberFormat="1" applyFont="1" applyFill="1" applyBorder="1" applyAlignment="1" applyProtection="1">
      <alignment horizontal="center" vertical="top" wrapText="1"/>
      <protection hidden="1"/>
    </xf>
    <xf numFmtId="0" fontId="30" fillId="23" borderId="72" xfId="0" applyFont="1" applyFill="1" applyBorder="1" applyAlignment="1" applyProtection="1">
      <alignment horizontal="center" vertical="top" wrapText="1"/>
      <protection hidden="1"/>
    </xf>
    <xf numFmtId="0" fontId="30" fillId="24" borderId="71" xfId="0" applyFont="1" applyFill="1" applyBorder="1" applyAlignment="1" applyProtection="1">
      <alignment horizontal="center" vertical="top" wrapText="1"/>
      <protection hidden="1"/>
    </xf>
    <xf numFmtId="0" fontId="35" fillId="0" borderId="0" xfId="0" applyFont="1" applyProtection="1">
      <protection hidden="1"/>
    </xf>
    <xf numFmtId="0" fontId="35" fillId="0" borderId="0" xfId="0" applyFont="1" applyAlignment="1" applyProtection="1">
      <alignment wrapText="1"/>
      <protection hidden="1"/>
    </xf>
    <xf numFmtId="0" fontId="6" fillId="18" borderId="3" xfId="0" applyFont="1" applyFill="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24" fillId="0" borderId="1" xfId="0" applyFont="1" applyFill="1" applyBorder="1" applyAlignment="1">
      <alignment vertical="center" wrapText="1"/>
    </xf>
    <xf numFmtId="0" fontId="24" fillId="0" borderId="1" xfId="0" applyFont="1" applyBorder="1" applyAlignment="1">
      <alignment vertical="center"/>
    </xf>
    <xf numFmtId="0" fontId="24" fillId="0" borderId="1" xfId="0" applyFont="1" applyBorder="1" applyAlignment="1">
      <alignment vertical="center" wrapText="1"/>
    </xf>
    <xf numFmtId="0" fontId="9" fillId="0" borderId="70" xfId="0" applyFont="1" applyBorder="1" applyAlignment="1" applyProtection="1">
      <alignment horizontal="center" vertical="center" textRotation="90"/>
      <protection locked="0" hidden="1"/>
    </xf>
    <xf numFmtId="0" fontId="10" fillId="0" borderId="42" xfId="0" applyFont="1" applyBorder="1" applyAlignment="1" applyProtection="1">
      <alignment horizontal="center" vertical="center" textRotation="90"/>
      <protection locked="0" hidden="1"/>
    </xf>
    <xf numFmtId="0" fontId="10" fillId="0" borderId="49" xfId="0" applyFont="1" applyBorder="1" applyAlignment="1" applyProtection="1">
      <alignment horizontal="center" vertical="center" textRotation="90"/>
      <protection locked="0" hidden="1"/>
    </xf>
    <xf numFmtId="0" fontId="3" fillId="4" borderId="18" xfId="0" applyFont="1" applyFill="1" applyBorder="1" applyAlignment="1" applyProtection="1">
      <alignment horizontal="right"/>
      <protection hidden="1"/>
    </xf>
    <xf numFmtId="0" fontId="12" fillId="0" borderId="0" xfId="0" applyFont="1" applyBorder="1" applyAlignment="1" applyProtection="1">
      <protection hidden="1"/>
    </xf>
    <xf numFmtId="0" fontId="12" fillId="0" borderId="8" xfId="0" applyFont="1" applyBorder="1" applyAlignment="1" applyProtection="1">
      <protection hidden="1"/>
    </xf>
    <xf numFmtId="0" fontId="3" fillId="7" borderId="18" xfId="0" applyFont="1" applyFill="1" applyBorder="1" applyAlignment="1" applyProtection="1">
      <alignment horizontal="right" vertical="center"/>
      <protection hidden="1"/>
    </xf>
    <xf numFmtId="0" fontId="3" fillId="2" borderId="18" xfId="0" applyFont="1" applyFill="1" applyBorder="1" applyAlignment="1" applyProtection="1">
      <alignment horizontal="right" vertical="center"/>
      <protection hidden="1"/>
    </xf>
    <xf numFmtId="0" fontId="3" fillId="12" borderId="18" xfId="0" applyFont="1" applyFill="1" applyBorder="1" applyAlignment="1" applyProtection="1">
      <alignment horizontal="right" vertical="center"/>
      <protection hidden="1"/>
    </xf>
    <xf numFmtId="0" fontId="3" fillId="8" borderId="18" xfId="0" applyFont="1" applyFill="1" applyBorder="1" applyAlignment="1" applyProtection="1">
      <alignment horizontal="right" vertical="center"/>
      <protection hidden="1"/>
    </xf>
    <xf numFmtId="0" fontId="3" fillId="0" borderId="31" xfId="0" applyFont="1" applyFill="1" applyBorder="1" applyAlignment="1" applyProtection="1">
      <alignment horizontal="center" vertical="center" wrapText="1"/>
      <protection hidden="1"/>
    </xf>
    <xf numFmtId="0" fontId="3" fillId="0" borderId="46" xfId="0" applyFont="1" applyFill="1" applyBorder="1" applyAlignment="1" applyProtection="1">
      <alignment horizontal="center" vertical="center" wrapText="1"/>
      <protection hidden="1"/>
    </xf>
    <xf numFmtId="0" fontId="0" fillId="0" borderId="35" xfId="0" applyBorder="1" applyAlignment="1" applyProtection="1">
      <alignment horizontal="center" vertical="center" wrapText="1"/>
      <protection hidden="1"/>
    </xf>
    <xf numFmtId="0" fontId="30" fillId="0" borderId="32" xfId="0" applyFont="1" applyFill="1" applyBorder="1" applyAlignment="1" applyProtection="1">
      <alignment horizontal="center" vertical="center" wrapText="1"/>
      <protection hidden="1"/>
    </xf>
    <xf numFmtId="0" fontId="30" fillId="0" borderId="35" xfId="0" applyFont="1" applyFill="1" applyBorder="1" applyAlignment="1" applyProtection="1">
      <alignment horizontal="center" vertical="center" wrapText="1"/>
      <protection hidden="1"/>
    </xf>
    <xf numFmtId="0" fontId="21" fillId="0" borderId="0" xfId="0" applyFont="1" applyBorder="1" applyAlignment="1" applyProtection="1">
      <alignment horizontal="right" wrapText="1"/>
      <protection locked="0" hidden="1"/>
    </xf>
    <xf numFmtId="0" fontId="25" fillId="0" borderId="8" xfId="0" applyFont="1" applyBorder="1" applyAlignment="1" applyProtection="1">
      <alignment horizontal="right" wrapText="1"/>
      <protection locked="0" hidden="1"/>
    </xf>
    <xf numFmtId="0" fontId="2" fillId="0" borderId="26" xfId="0" applyFont="1" applyFill="1" applyBorder="1" applyAlignment="1" applyProtection="1">
      <alignment horizontal="center" vertical="center" wrapText="1"/>
      <protection hidden="1"/>
    </xf>
    <xf numFmtId="0" fontId="2" fillId="0" borderId="42" xfId="0" applyFont="1" applyFill="1" applyBorder="1" applyAlignment="1" applyProtection="1">
      <alignment horizontal="center" vertical="center" wrapText="1"/>
      <protection hidden="1"/>
    </xf>
    <xf numFmtId="0" fontId="2" fillId="0" borderId="31" xfId="0" applyFont="1" applyFill="1" applyBorder="1" applyAlignment="1" applyProtection="1">
      <alignment horizontal="center" vertical="center" wrapText="1"/>
      <protection hidden="1"/>
    </xf>
    <xf numFmtId="0" fontId="2" fillId="0" borderId="45"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8" xfId="0" applyFont="1" applyFill="1" applyBorder="1" applyAlignment="1" applyProtection="1">
      <alignment horizontal="right" vertical="center"/>
      <protection hidden="1"/>
    </xf>
    <xf numFmtId="0" fontId="3" fillId="10" borderId="18"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8" xfId="0" applyFont="1" applyFill="1" applyBorder="1" applyAlignment="1" applyProtection="1">
      <alignment horizontal="right" vertical="center"/>
      <protection hidden="1"/>
    </xf>
    <xf numFmtId="0" fontId="3" fillId="5" borderId="18" xfId="0" applyFont="1" applyFill="1" applyBorder="1" applyAlignment="1" applyProtection="1">
      <alignment horizontal="right" vertical="center"/>
      <protection hidden="1"/>
    </xf>
    <xf numFmtId="0" fontId="3" fillId="6" borderId="18" xfId="0" applyFont="1" applyFill="1" applyBorder="1" applyAlignment="1" applyProtection="1">
      <alignment horizontal="right" vertical="center"/>
      <protection hidden="1"/>
    </xf>
    <xf numFmtId="0" fontId="2" fillId="2" borderId="17" xfId="0" applyFont="1" applyFill="1" applyBorder="1" applyAlignment="1" applyProtection="1">
      <alignment vertical="top"/>
      <protection hidden="1"/>
    </xf>
    <xf numFmtId="0" fontId="2" fillId="2" borderId="56" xfId="0" applyFont="1" applyFill="1" applyBorder="1" applyAlignment="1" applyProtection="1">
      <alignment vertical="top"/>
      <protection hidden="1"/>
    </xf>
    <xf numFmtId="0" fontId="2" fillId="2" borderId="47" xfId="0" applyFont="1" applyFill="1" applyBorder="1" applyAlignment="1" applyProtection="1">
      <alignment vertical="top"/>
      <protection hidden="1"/>
    </xf>
    <xf numFmtId="0" fontId="2" fillId="2" borderId="18"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57" xfId="0" applyFont="1" applyFill="1" applyBorder="1" applyAlignment="1" applyProtection="1">
      <alignment vertical="top"/>
      <protection hidden="1"/>
    </xf>
    <xf numFmtId="0" fontId="2" fillId="2" borderId="58" xfId="0" applyFont="1" applyFill="1" applyBorder="1" applyAlignment="1" applyProtection="1">
      <alignment vertical="top"/>
      <protection hidden="1"/>
    </xf>
    <xf numFmtId="0" fontId="2" fillId="2" borderId="10" xfId="0" applyFont="1" applyFill="1" applyBorder="1" applyAlignment="1" applyProtection="1">
      <alignment vertical="top"/>
      <protection hidden="1"/>
    </xf>
    <xf numFmtId="0" fontId="2" fillId="2" borderId="59" xfId="0" applyFont="1" applyFill="1" applyBorder="1" applyAlignment="1" applyProtection="1">
      <alignment vertical="top"/>
      <protection hidden="1"/>
    </xf>
    <xf numFmtId="0" fontId="2" fillId="2" borderId="17" xfId="0" applyFont="1" applyFill="1" applyBorder="1" applyAlignment="1" applyProtection="1">
      <alignment vertical="top" wrapText="1"/>
      <protection hidden="1"/>
    </xf>
    <xf numFmtId="0" fontId="0" fillId="0" borderId="56" xfId="0" applyBorder="1" applyAlignment="1" applyProtection="1">
      <alignment vertical="top" wrapText="1"/>
      <protection hidden="1"/>
    </xf>
    <xf numFmtId="0" fontId="0" fillId="0" borderId="47" xfId="0" applyBorder="1" applyAlignment="1" applyProtection="1">
      <alignment vertical="top" wrapText="1"/>
      <protection hidden="1"/>
    </xf>
    <xf numFmtId="0" fontId="0" fillId="0" borderId="18"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57" xfId="0" applyBorder="1" applyAlignment="1" applyProtection="1">
      <alignment vertical="top" wrapText="1"/>
      <protection hidden="1"/>
    </xf>
    <xf numFmtId="0" fontId="0" fillId="0" borderId="58" xfId="0" applyBorder="1" applyAlignment="1" applyProtection="1">
      <alignment vertical="top" wrapText="1"/>
      <protection hidden="1"/>
    </xf>
    <xf numFmtId="0" fontId="0" fillId="0" borderId="10" xfId="0" applyBorder="1" applyAlignment="1" applyProtection="1">
      <alignment vertical="top" wrapText="1"/>
      <protection hidden="1"/>
    </xf>
    <xf numFmtId="0" fontId="0" fillId="0" borderId="59" xfId="0" applyBorder="1" applyAlignment="1" applyProtection="1">
      <alignment vertical="top" wrapText="1"/>
      <protection hidden="1"/>
    </xf>
    <xf numFmtId="0" fontId="3" fillId="0" borderId="63" xfId="0" applyFont="1" applyBorder="1" applyAlignment="1" applyProtection="1">
      <alignment horizontal="center" vertical="top" wrapText="1"/>
      <protection hidden="1"/>
    </xf>
    <xf numFmtId="0" fontId="3" fillId="0" borderId="64" xfId="0" applyFont="1" applyBorder="1" applyAlignment="1" applyProtection="1">
      <alignment horizontal="center" vertical="top" wrapText="1"/>
      <protection hidden="1"/>
    </xf>
    <xf numFmtId="0" fontId="3" fillId="0" borderId="66" xfId="0" applyFont="1" applyBorder="1" applyAlignment="1" applyProtection="1">
      <alignment horizontal="center" vertical="top" wrapText="1"/>
      <protection hidden="1"/>
    </xf>
    <xf numFmtId="0" fontId="3" fillId="0" borderId="67" xfId="0" applyFont="1" applyBorder="1" applyAlignment="1" applyProtection="1">
      <alignment horizontal="center" vertical="top" wrapText="1"/>
      <protection hidden="1"/>
    </xf>
    <xf numFmtId="0" fontId="25" fillId="0" borderId="17" xfId="0" applyFont="1" applyBorder="1" applyAlignment="1" applyProtection="1">
      <alignment horizontal="center" wrapText="1"/>
      <protection hidden="1"/>
    </xf>
    <xf numFmtId="0" fontId="0" fillId="0" borderId="47" xfId="0" applyBorder="1" applyAlignment="1" applyProtection="1">
      <alignment horizontal="center" wrapText="1"/>
      <protection hidden="1"/>
    </xf>
    <xf numFmtId="0" fontId="0" fillId="0" borderId="19" xfId="0" applyBorder="1" applyAlignment="1" applyProtection="1">
      <alignment horizontal="center" wrapText="1"/>
      <protection hidden="1"/>
    </xf>
    <xf numFmtId="0" fontId="0" fillId="0" borderId="48" xfId="0" applyBorder="1" applyAlignment="1" applyProtection="1">
      <alignment horizontal="center" wrapText="1"/>
      <protection hidden="1"/>
    </xf>
    <xf numFmtId="0" fontId="20" fillId="19" borderId="18" xfId="0" applyFont="1" applyFill="1" applyBorder="1" applyAlignment="1" applyProtection="1">
      <alignment horizontal="right"/>
      <protection hidden="1"/>
    </xf>
    <xf numFmtId="0" fontId="21" fillId="19" borderId="0" xfId="0" applyFont="1" applyFill="1" applyBorder="1" applyAlignment="1" applyProtection="1">
      <alignment horizontal="right"/>
      <protection hidden="1"/>
    </xf>
    <xf numFmtId="0" fontId="21" fillId="19" borderId="8" xfId="0" applyFont="1" applyFill="1" applyBorder="1" applyAlignment="1" applyProtection="1">
      <alignment horizontal="right"/>
      <protection hidden="1"/>
    </xf>
    <xf numFmtId="0" fontId="0" fillId="0" borderId="47" xfId="0" applyBorder="1" applyAlignment="1">
      <alignment horizontal="center" wrapText="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0" fillId="0" borderId="0" xfId="0" applyAlignment="1">
      <alignment horizontal="left" vertical="center" wrapText="1"/>
    </xf>
  </cellXfs>
  <cellStyles count="3">
    <cellStyle name="Hyperlink" xfId="1" builtinId="8"/>
    <cellStyle name="Hyperlink 2" xfId="2"/>
    <cellStyle name="Normal" xfId="0" builtinId="0"/>
  </cellStyles>
  <dxfs count="1024">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s>
  <tableStyles count="0" defaultTableStyle="TableStyleMedium2" defaultPivotStyle="PivotStyleLight16"/>
  <colors>
    <mruColors>
      <color rgb="FFFFFF66"/>
      <color rgb="FFFFFF99"/>
      <color rgb="FFCCFF99"/>
      <color rgb="FF99FF99"/>
      <color rgb="FFCCFFCC"/>
      <color rgb="FFFFFFCC"/>
      <color rgb="FFCCFF33"/>
      <color rgb="FFFF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84"/>
  <sheetViews>
    <sheetView tabSelected="1" workbookViewId="0">
      <pane xSplit="3" topLeftCell="D1" activePane="topRight" state="frozen"/>
      <selection pane="topRight" activeCell="C3" sqref="C3"/>
    </sheetView>
  </sheetViews>
  <sheetFormatPr defaultColWidth="10.140625" defaultRowHeight="15" x14ac:dyDescent="0.25"/>
  <cols>
    <col min="1" max="2" width="10.140625" style="54"/>
    <col min="3" max="3" width="13.28515625" style="54" customWidth="1"/>
    <col min="4" max="43" width="10.140625" style="54"/>
    <col min="44" max="48" width="10.140625" style="54" hidden="1" customWidth="1"/>
    <col min="49" max="49" width="10.140625" style="54" customWidth="1"/>
    <col min="50" max="50" width="13.28515625" style="54" customWidth="1"/>
    <col min="51" max="16384" width="10.140625" style="54"/>
  </cols>
  <sheetData>
    <row r="1" spans="1:20" s="1" customFormat="1" x14ac:dyDescent="0.25"/>
    <row r="2" spans="1:20" s="1" customFormat="1" ht="143.1" customHeight="1" x14ac:dyDescent="0.25">
      <c r="B2" s="265" t="s">
        <v>244</v>
      </c>
      <c r="C2" s="266"/>
      <c r="D2" s="266"/>
      <c r="E2" s="266"/>
      <c r="F2" s="266"/>
      <c r="G2" s="266"/>
      <c r="H2" s="266"/>
      <c r="I2" s="266"/>
      <c r="J2" s="266"/>
      <c r="K2" s="266"/>
      <c r="L2" s="267"/>
      <c r="M2" s="267"/>
      <c r="N2" s="267"/>
      <c r="O2" s="267"/>
      <c r="P2" s="267"/>
      <c r="Q2" s="267"/>
    </row>
    <row r="3" spans="1:20" s="1" customFormat="1" ht="15.75" thickBot="1" x14ac:dyDescent="0.3"/>
    <row r="4" spans="1:20" s="1" customFormat="1" ht="15.75" customHeight="1" x14ac:dyDescent="0.25">
      <c r="B4" s="274" t="s">
        <v>46</v>
      </c>
      <c r="C4" s="275"/>
      <c r="D4" s="275"/>
      <c r="E4" s="275"/>
      <c r="F4" s="275"/>
      <c r="G4" s="275"/>
      <c r="H4" s="275"/>
      <c r="I4" s="276"/>
      <c r="K4" s="283" t="s">
        <v>81</v>
      </c>
      <c r="L4" s="284"/>
      <c r="M4" s="284"/>
      <c r="N4" s="284"/>
      <c r="O4" s="284"/>
      <c r="P4" s="284"/>
      <c r="Q4" s="285"/>
    </row>
    <row r="5" spans="1:20" s="1" customFormat="1" ht="15" customHeight="1" x14ac:dyDescent="0.25">
      <c r="B5" s="277"/>
      <c r="C5" s="278"/>
      <c r="D5" s="278"/>
      <c r="E5" s="278"/>
      <c r="F5" s="278"/>
      <c r="G5" s="278"/>
      <c r="H5" s="278"/>
      <c r="I5" s="279"/>
      <c r="J5" s="83"/>
      <c r="K5" s="286"/>
      <c r="L5" s="287"/>
      <c r="M5" s="287"/>
      <c r="N5" s="287"/>
      <c r="O5" s="287"/>
      <c r="P5" s="287"/>
      <c r="Q5" s="288"/>
    </row>
    <row r="6" spans="1:20" s="1" customFormat="1" ht="15" customHeight="1" x14ac:dyDescent="0.25">
      <c r="B6" s="280"/>
      <c r="C6" s="281"/>
      <c r="D6" s="281"/>
      <c r="E6" s="281"/>
      <c r="F6" s="281"/>
      <c r="G6" s="281"/>
      <c r="H6" s="281"/>
      <c r="I6" s="282"/>
      <c r="J6" s="83"/>
      <c r="K6" s="289"/>
      <c r="L6" s="290"/>
      <c r="M6" s="290"/>
      <c r="N6" s="290"/>
      <c r="O6" s="290"/>
      <c r="P6" s="290"/>
      <c r="Q6" s="291"/>
    </row>
    <row r="7" spans="1:20" s="1" customFormat="1" ht="21.75" thickBot="1" x14ac:dyDescent="0.4">
      <c r="B7" s="109"/>
      <c r="C7" s="53"/>
      <c r="D7" s="53"/>
      <c r="E7" s="53"/>
      <c r="F7" s="53"/>
      <c r="G7" s="53"/>
      <c r="H7" s="53"/>
      <c r="I7" s="110"/>
      <c r="K7" s="131" t="s">
        <v>80</v>
      </c>
      <c r="L7" s="40"/>
      <c r="M7" s="16"/>
      <c r="N7" s="53"/>
      <c r="O7" s="53"/>
      <c r="P7" s="53"/>
      <c r="Q7" s="110"/>
    </row>
    <row r="8" spans="1:20" s="1" customFormat="1" ht="16.5" thickBot="1" x14ac:dyDescent="0.3">
      <c r="B8" s="109"/>
      <c r="C8" s="40"/>
      <c r="D8" s="16"/>
      <c r="E8" s="85"/>
      <c r="F8" s="19" t="s">
        <v>19</v>
      </c>
      <c r="G8" s="19" t="s">
        <v>20</v>
      </c>
      <c r="H8" s="19" t="s">
        <v>21</v>
      </c>
      <c r="I8" s="111" t="s">
        <v>29</v>
      </c>
      <c r="K8" s="109"/>
      <c r="L8" s="40"/>
      <c r="M8" s="40" t="str">
        <f>IF(COUNTBLANK(D24:AQ24)=40,"No student",HLOOKUP("x",D24:AQ25,2,FALSE))&amp;" is selected"</f>
        <v>No student is selected</v>
      </c>
      <c r="N8" s="146" t="str">
        <f>'J560-01'!F63+'J560-02'!F68+'J560-03'!F66&amp;"/300"</f>
        <v>0/300</v>
      </c>
      <c r="O8" s="151" t="str">
        <f>"Grade "&amp;IF('J560-01'!F63+'J560-02'!F68+'J560-03'!F66&lt;T16,"U",IF('J560-01'!F63+'J560-02'!F68+'J560-03'!F66&lt;T15,"1",IF('J560-01'!F63+'J560-02'!F68+'J560-03'!F66&lt;T14,"2",IF('J560-01'!F63+'J560-02'!F68+'J560-03'!F66&lt;T13,"3",IF('J560-01'!F63+'J560-02'!F68+'J560-03'!F66&lt;T12,"4","5")))))</f>
        <v>Grade U</v>
      </c>
      <c r="P8" s="53"/>
      <c r="Q8" s="110"/>
    </row>
    <row r="9" spans="1:20" s="1" customFormat="1" ht="15.75" thickBot="1" x14ac:dyDescent="0.3">
      <c r="B9" s="300" t="s">
        <v>36</v>
      </c>
      <c r="C9" s="301"/>
      <c r="D9" s="301"/>
      <c r="E9" s="302"/>
      <c r="F9" s="147" t="str">
        <f>AX27</f>
        <v/>
      </c>
      <c r="G9" s="147" t="str">
        <f>AX29</f>
        <v/>
      </c>
      <c r="H9" s="147" t="str">
        <f>AX31</f>
        <v/>
      </c>
      <c r="I9" s="148" t="str">
        <f>AX33</f>
        <v/>
      </c>
      <c r="K9" s="109"/>
      <c r="O9" s="53"/>
      <c r="P9" s="53"/>
      <c r="Q9" s="110"/>
    </row>
    <row r="10" spans="1:20" s="1" customFormat="1" ht="30" x14ac:dyDescent="0.25">
      <c r="B10" s="112"/>
      <c r="C10" s="53"/>
      <c r="D10" s="53"/>
      <c r="E10" s="86"/>
      <c r="F10" s="87"/>
      <c r="G10" s="87"/>
      <c r="H10" s="87"/>
      <c r="I10" s="113"/>
      <c r="K10" s="112"/>
      <c r="L10" s="53"/>
      <c r="M10" s="53"/>
      <c r="N10" s="20"/>
      <c r="O10" s="19" t="s">
        <v>14</v>
      </c>
      <c r="P10" s="19" t="s">
        <v>5</v>
      </c>
      <c r="Q10" s="132" t="s">
        <v>15</v>
      </c>
      <c r="S10" s="296" t="s">
        <v>95</v>
      </c>
      <c r="T10" s="297"/>
    </row>
    <row r="11" spans="1:20" s="1" customFormat="1" ht="15.75" thickBot="1" x14ac:dyDescent="0.3">
      <c r="A11" s="48"/>
      <c r="B11" s="247" t="s">
        <v>11</v>
      </c>
      <c r="C11" s="248"/>
      <c r="D11" s="248"/>
      <c r="E11" s="249"/>
      <c r="F11" s="72" t="str">
        <f>IF(SUMIF($AR$42:$AR$83,"Number",$AV$42:$AV$83)=0," ",SUMIF($AR$42:$AR$83,"Number",$AU$42:$AU$83)/SUMIF($AR$42:$AR$83,"Number",$AV$42:$AV$83))</f>
        <v xml:space="preserve"> </v>
      </c>
      <c r="G11" s="72" t="str">
        <f>IF(SUMIF($AR$85:$AR$131,"Number",$AV$85:$AV$131)=0," ",SUMIF($AR$85:$AR$131,"Number",$AU$85:$AU131)/SUMIF($AR$85:$AR$131,"Number",$AV$85:$AV$131))</f>
        <v xml:space="preserve"> </v>
      </c>
      <c r="H11" s="72" t="str">
        <f>IF(SUMIF($AR$133:$AR$177,"Number",$AV$133:$AV$177)=0," ",SUMIF($AR$133:$AR$177,"Number",$AU$133:$AU$177)/SUMIF($AR$133:$AR$177,"Number",$AV$133:$AV$177))</f>
        <v xml:space="preserve"> </v>
      </c>
      <c r="I11" s="114" t="str">
        <f>IF(SUMIF($AR$42:$AR$177,"Number",$AV$42:$AV$177)=0," ",SUMIF($AR$42:$AR$177,"Number",$AU$42:$AU$177)/SUMIF($AR$42:$AR$177,"Number",$AV$42:$AV$177))</f>
        <v xml:space="preserve"> </v>
      </c>
      <c r="J11" s="48"/>
      <c r="K11" s="247" t="s">
        <v>11</v>
      </c>
      <c r="L11" s="248"/>
      <c r="M11" s="248"/>
      <c r="N11" s="249"/>
      <c r="O11" s="2">
        <f>'J560-01'!E4+'J560-02'!E4+'J560-03'!E4</f>
        <v>75</v>
      </c>
      <c r="P11" s="2">
        <f>'J560-01'!F4+'J560-02'!F4+'J560-03'!F4</f>
        <v>0</v>
      </c>
      <c r="Q11" s="114">
        <f t="shared" ref="Q11:Q16" si="0">P11/O11</f>
        <v>0</v>
      </c>
      <c r="S11" s="298"/>
      <c r="T11" s="299"/>
    </row>
    <row r="12" spans="1:20" s="1" customFormat="1" x14ac:dyDescent="0.25">
      <c r="A12" s="48"/>
      <c r="B12" s="272" t="s">
        <v>12</v>
      </c>
      <c r="C12" s="248"/>
      <c r="D12" s="248"/>
      <c r="E12" s="249"/>
      <c r="F12" s="73" t="str">
        <f>IF(SUMIF($AR$42:$AR$83,"Algebra",$AV$42:$AV$83)=0," ",SUMIF($AR$42:$AR$83,"Algebra",$AU$42:$AU$83)/SUMIF($AR$42:$AR$83,"Algebra",$AV$42:$AV$83))</f>
        <v xml:space="preserve"> </v>
      </c>
      <c r="G12" s="73" t="str">
        <f>IF(SUMIF($AR$85:$AR$131,"Algebra",$AV$85:$AV$131)=0," ",SUMIF($AR$85:$AR$131,"Algebra",$AU$85:$AU$131)/SUMIF($AR$85:$AR$131,"Algebra",$AV$85:$AV$131))</f>
        <v xml:space="preserve"> </v>
      </c>
      <c r="H12" s="73" t="str">
        <f>IF(SUMIF($AR$133:$AR$177,"Algebra",$AV$133:$AV$177)=0," ",SUMIF($AR$133:$AR$177,"Algebra",$AU$133:$AU$177)/SUMIF($AR$133:$AR$177,"Algebra",$AV$133:$AV$177))</f>
        <v xml:space="preserve"> </v>
      </c>
      <c r="I12" s="115" t="str">
        <f>IF(SUMIF($AR$42:$AR$177,"Algebra",$AV$42:$AV$177)=0," ",SUMIF($AR$42:$AR$177,"Algebra",$AU$42:$AU$177)/SUMIF($AR$42:$AR$177,"Algebra",$AV$42:$AV$177))</f>
        <v xml:space="preserve"> </v>
      </c>
      <c r="J12" s="48"/>
      <c r="K12" s="272" t="s">
        <v>12</v>
      </c>
      <c r="L12" s="248"/>
      <c r="M12" s="248"/>
      <c r="N12" s="249"/>
      <c r="O12" s="3">
        <f>'J560-01'!E5+'J560-02'!E5+'J560-03'!E5</f>
        <v>56</v>
      </c>
      <c r="P12" s="3">
        <f>'J560-01'!F5+'J560-02'!F5+'J560-03'!F5</f>
        <v>0</v>
      </c>
      <c r="Q12" s="115">
        <f t="shared" si="0"/>
        <v>0</v>
      </c>
      <c r="S12" s="93">
        <v>5</v>
      </c>
      <c r="T12" s="226">
        <v>176</v>
      </c>
    </row>
    <row r="13" spans="1:20" s="1" customFormat="1" x14ac:dyDescent="0.25">
      <c r="A13" s="48"/>
      <c r="B13" s="273" t="s">
        <v>16</v>
      </c>
      <c r="C13" s="248"/>
      <c r="D13" s="248"/>
      <c r="E13" s="249"/>
      <c r="F13" s="74" t="str">
        <f>IF(SUMIF($AR$42:$AR$83,"RPR",$AV$42:$AV$83)=0," ",SUMIF($AR$42:$AR$83,"RPR",$AU$42:$AU$83)/SUMIF($AR$42:$AR$83,"RPR",$AV$42:$AV$83))</f>
        <v xml:space="preserve"> </v>
      </c>
      <c r="G13" s="74" t="str">
        <f>IF(SUMIF($AR$85:$AR$131,"RPR",$AV$85:$AV$131)=0," ",SUMIF($AR$85:$AR$131,"RPR",$AU$85:$AU$131)/SUMIF($AR$85:$AR$131,"RPR",$AV$85:$AV$131))</f>
        <v xml:space="preserve"> </v>
      </c>
      <c r="H13" s="74" t="str">
        <f>IF(SUMIF($AR$133:$AR$177,"RPR",$AV$133:$AV$177)=0," ",SUMIF($AR$133:$AR$177,"RPR",$AU$133:$AU$177)/SUMIF($AR$133:$AR$177,"RPR",$AV$133:$AV$177))</f>
        <v xml:space="preserve"> </v>
      </c>
      <c r="I13" s="116" t="str">
        <f>IF(SUMIF($AR$42:$AR$177,"RPR",$AV$42:$AV$177)=0," ",SUMIF($AR$42:$AR$177,"RPR",$AU$42:$AU$177)/SUMIF($AR$42:$AR$177,"RPR",$AV$42:$AV$177))</f>
        <v xml:space="preserve"> </v>
      </c>
      <c r="J13" s="48"/>
      <c r="K13" s="273" t="s">
        <v>16</v>
      </c>
      <c r="L13" s="248"/>
      <c r="M13" s="248"/>
      <c r="N13" s="249"/>
      <c r="O13" s="4">
        <f>'J560-01'!E6+'J560-02'!E6+'J560-03'!E6</f>
        <v>64</v>
      </c>
      <c r="P13" s="4">
        <f>'J560-01'!F6+'J560-02'!F6+'J560-03'!F6</f>
        <v>0</v>
      </c>
      <c r="Q13" s="116">
        <f t="shared" si="0"/>
        <v>0</v>
      </c>
      <c r="S13" s="94">
        <v>4</v>
      </c>
      <c r="T13" s="227">
        <v>139</v>
      </c>
    </row>
    <row r="14" spans="1:20" s="1" customFormat="1" x14ac:dyDescent="0.25">
      <c r="A14" s="48"/>
      <c r="B14" s="250" t="s">
        <v>8</v>
      </c>
      <c r="C14" s="248"/>
      <c r="D14" s="248"/>
      <c r="E14" s="249"/>
      <c r="F14" s="75" t="str">
        <f>IF(SUMIF($AR$42:$AR$83,"Geometry and measures",$AV$42:$AV$83)=0," ",SUMIF($AR$42:$AR$83,"Geometry and measures",$AU$42:$AU$83)/SUMIF($AR$42:$AR$83,"Geometry and measures",$AV$42:$AV$83))</f>
        <v xml:space="preserve"> </v>
      </c>
      <c r="G14" s="75" t="str">
        <f>IF(SUMIF($AR$85:$AR$131,"Geometry and measures",$AV$85:$AV$131)=0," ",SUMIF($AR$85:$AR$131,"Geometry and measures",$AU$85:$AU$131)/SUMIF($AR$85:$AR$131,"Geometry and measures",$AV$85:$AV$131))</f>
        <v xml:space="preserve"> </v>
      </c>
      <c r="H14" s="75" t="str">
        <f>IF(SUMIF($AR$133:$AR$177,"Geometry and measures",$AV$133:$AV$177)=0," ",SUMIF($AR$133:$AR$177,"Geometry and measures",$AU$133:$AU$177)/SUMIF($AR$133:$AR$177,"Geometry and measures",$AV$133:$AV$177))</f>
        <v xml:space="preserve"> </v>
      </c>
      <c r="I14" s="117" t="str">
        <f>IF(SUMIF($AR$42:$AR$177,"Geometry and measures",$AV$42:$AV$177)=0," ",SUMIF($AR$42:$AR$177,"Geometry and measures",$AU$42:$AU$177)/SUMIF($AR$42:$AR$177,"Geometry and measures",$AV$42:$AV$177))</f>
        <v xml:space="preserve"> </v>
      </c>
      <c r="J14" s="48"/>
      <c r="K14" s="250" t="s">
        <v>8</v>
      </c>
      <c r="L14" s="248"/>
      <c r="M14" s="248"/>
      <c r="N14" s="249"/>
      <c r="O14" s="5">
        <f>'J560-01'!E7+'J560-02'!E7+'J560-03'!E7</f>
        <v>55</v>
      </c>
      <c r="P14" s="5">
        <f>'J560-01'!F7+'J560-02'!F7+'J560-03'!F7</f>
        <v>0</v>
      </c>
      <c r="Q14" s="117">
        <f t="shared" si="0"/>
        <v>0</v>
      </c>
      <c r="S14" s="94">
        <v>3</v>
      </c>
      <c r="T14" s="227">
        <v>102</v>
      </c>
    </row>
    <row r="15" spans="1:20" s="1" customFormat="1" x14ac:dyDescent="0.25">
      <c r="A15" s="48"/>
      <c r="B15" s="251" t="s">
        <v>17</v>
      </c>
      <c r="C15" s="248"/>
      <c r="D15" s="248"/>
      <c r="E15" s="249"/>
      <c r="F15" s="76" t="str">
        <f>IF(SUMIF($AR$42:$AR$83,"Probability",$AV$42:$AV$83)=0," ",SUMIF($AR$42:$AR$83,"Probability",$AU$42:$AU$83)/SUMIF($AR$42:$AR$83,"Probability",$AV$42:$AV$83))</f>
        <v xml:space="preserve"> </v>
      </c>
      <c r="G15" s="76" t="str">
        <f>IF(SUMIF($AR$85:$AR$131,"Probability",$AV$85:$AV$131)=0," ",SUMIF($AR$85:$AR$131,"Probability",$AU$85:$AU$131)/SUMIF($AR$85:$AR$131,"Probability",$AV$85:$AV$131))</f>
        <v xml:space="preserve"> </v>
      </c>
      <c r="H15" s="76" t="str">
        <f>IF(SUMIF($AR$133:$AR$177,"Probability",$AV$133:$AV$177)=0," ",SUMIF($AR$133:$AR$177,"Probability",$AU$133:$AU$177)/SUMIF($AR$133:$AR$177,"Probability",$AV$133:$AV$177))</f>
        <v xml:space="preserve"> </v>
      </c>
      <c r="I15" s="118" t="str">
        <f>IF(SUMIF($AR$42:$AR$177,"Probability",$AV$42:$AV$177)=0," ",SUMIF($AR$42:$AR$177,"Probability",$AU$42:$AU$177)/SUMIF($AR$42:$AR$177,"Probability",$AV$42:$AV$177))</f>
        <v xml:space="preserve"> </v>
      </c>
      <c r="J15" s="48"/>
      <c r="K15" s="251" t="s">
        <v>17</v>
      </c>
      <c r="L15" s="248"/>
      <c r="M15" s="248"/>
      <c r="N15" s="249"/>
      <c r="O15" s="6">
        <f>'J560-01'!E8+'J560-02'!E8+'J560-03'!E8</f>
        <v>24</v>
      </c>
      <c r="P15" s="6">
        <f>'J560-01'!F8+'J560-02'!F8+'J560-03'!F8</f>
        <v>0</v>
      </c>
      <c r="Q15" s="118">
        <f t="shared" si="0"/>
        <v>0</v>
      </c>
      <c r="S15" s="94">
        <v>2</v>
      </c>
      <c r="T15" s="227">
        <v>65</v>
      </c>
    </row>
    <row r="16" spans="1:20" s="1" customFormat="1" x14ac:dyDescent="0.25">
      <c r="A16" s="48"/>
      <c r="B16" s="252" t="s">
        <v>6</v>
      </c>
      <c r="C16" s="248"/>
      <c r="D16" s="248"/>
      <c r="E16" s="249"/>
      <c r="F16" s="77" t="str">
        <f>IF(SUMIF($AR$42:$AR$83,"Statistics",$AV$42:$AV$83)=0," ",SUMIF($AR$42:$AR$83,"Statistics",$AU$42:$AU$83)/SUMIF($AR$42:$AR$83,"Statistics",$AV$42:$AV$83))</f>
        <v xml:space="preserve"> </v>
      </c>
      <c r="G16" s="77" t="str">
        <f>IF(SUMIF($AR$85:$AR$131,"Statistics",$AV$85:$AV$131)=0," ",SUMIF($AR$85:$AR$131,"Statistics",$AU$85:$AU$131)/SUMIF($AR$85:$AR$131,"Statistics",$AV$85:$AV$131))</f>
        <v xml:space="preserve"> </v>
      </c>
      <c r="H16" s="77" t="str">
        <f>IF(SUMIF($AR$133:$AR$177,"Statistics",$AV$133:$AV$177)=0," ",SUMIF($AR$133:$AR$177,"Statistics",$AU$133:$AU$177)/SUMIF($AR$133:$AR$177,"Statistics",$AV$133:$AV$177))</f>
        <v xml:space="preserve"> </v>
      </c>
      <c r="I16" s="119" t="str">
        <f>IF(SUMIF($AR$42:$AR$177,"Statistics",$AV$42:$AV$177)=0," ",SUMIF($AR$42:$AR$177,"Statistics",$AU$42:$AU$177)/SUMIF($AR$42:$AR$177,"Statistics",$AV$42:$AV$177))</f>
        <v xml:space="preserve"> </v>
      </c>
      <c r="J16" s="48"/>
      <c r="K16" s="252" t="s">
        <v>6</v>
      </c>
      <c r="L16" s="248"/>
      <c r="M16" s="248"/>
      <c r="N16" s="249"/>
      <c r="O16" s="7">
        <f>'J560-01'!E9+'J560-02'!E9+'J560-03'!E9</f>
        <v>26</v>
      </c>
      <c r="P16" s="7">
        <f>'J560-01'!F9+'J560-02'!F9+'J560-03'!F9</f>
        <v>0</v>
      </c>
      <c r="Q16" s="119">
        <f t="shared" si="0"/>
        <v>0</v>
      </c>
      <c r="S16" s="94">
        <v>1</v>
      </c>
      <c r="T16" s="227">
        <v>28</v>
      </c>
    </row>
    <row r="17" spans="1:50" s="1" customFormat="1" ht="15.75" thickBot="1" x14ac:dyDescent="0.3">
      <c r="A17" s="48"/>
      <c r="B17" s="120"/>
      <c r="C17" s="88"/>
      <c r="D17" s="88"/>
      <c r="E17" s="8"/>
      <c r="F17" s="45"/>
      <c r="G17" s="45"/>
      <c r="H17" s="45"/>
      <c r="I17" s="121"/>
      <c r="J17" s="48"/>
      <c r="K17" s="120"/>
      <c r="L17" s="88"/>
      <c r="M17" s="88"/>
      <c r="N17" s="8"/>
      <c r="O17" s="9"/>
      <c r="P17" s="9"/>
      <c r="Q17" s="121"/>
      <c r="S17" s="95" t="s">
        <v>43</v>
      </c>
      <c r="T17" s="228">
        <v>0</v>
      </c>
    </row>
    <row r="18" spans="1:50" s="1" customFormat="1" x14ac:dyDescent="0.25">
      <c r="A18" s="48"/>
      <c r="B18" s="253" t="s">
        <v>9</v>
      </c>
      <c r="C18" s="248"/>
      <c r="D18" s="248"/>
      <c r="E18" s="249"/>
      <c r="F18" s="78" t="str">
        <f>IF(SUMIF($AS$42:$AS$83,"AO1",$AV$42:$AV$83)=0," ",SUMIF($AS$42:$AS$83,"AO1",$AU$42:$AU$83)/SUMIF($AS$42:$AS$83,"AO1",$AV$42:$AV$83))</f>
        <v xml:space="preserve"> </v>
      </c>
      <c r="G18" s="78" t="str">
        <f>IF(SUMIF($AS$85:$AS$131,"AO1",$AV$85:$AV$131)=0," ",SUMIF($AS$85:$AS$131,"AO1",$AU$85:$AU$131)/SUMIF($AS$85:$AS$131,"AO1",$AV$85:$AV$131))</f>
        <v xml:space="preserve"> </v>
      </c>
      <c r="H18" s="78" t="str">
        <f>IF(SUMIF($AS$133:$AS$177,"AO1",$AV$133:$AV$177)=0," ",SUMIF($AS$133:$AS$177,"AO1",$AU$133:$AU$177)/SUMIF($AS$133:$AS$177,"AO1",$AV$133:$AV$177))</f>
        <v xml:space="preserve"> </v>
      </c>
      <c r="I18" s="122" t="str">
        <f>IF(SUMIF($AS$42:$AS$177,"AO1",$AV$42:$AV$177)=0," ",SUMIF($AS$42:$AS$177,"AO1",$AU$42:$AU$177)/SUMIF($AS$42:$AS$177,"AO1",$AV$42:$AV$177))</f>
        <v xml:space="preserve"> </v>
      </c>
      <c r="J18" s="48"/>
      <c r="K18" s="253" t="s">
        <v>9</v>
      </c>
      <c r="L18" s="248"/>
      <c r="M18" s="248"/>
      <c r="N18" s="249"/>
      <c r="O18" s="10">
        <f>'J560-01'!E11+'J560-02'!E11+'J560-03'!E11</f>
        <v>115</v>
      </c>
      <c r="P18" s="10">
        <f>'J560-01'!F11+'J560-02'!F11+'J560-03'!F11</f>
        <v>0</v>
      </c>
      <c r="Q18" s="122">
        <f>P18/O18</f>
        <v>0</v>
      </c>
    </row>
    <row r="19" spans="1:50" s="1" customFormat="1" x14ac:dyDescent="0.25">
      <c r="A19" s="48"/>
      <c r="B19" s="268" t="s">
        <v>7</v>
      </c>
      <c r="C19" s="248"/>
      <c r="D19" s="248"/>
      <c r="E19" s="249"/>
      <c r="F19" s="79" t="str">
        <f>IF(SUMIF($AS$42:$AS$83,"AO2",$AV$42:$AV$83)=0," ",SUMIF($AS$42:$AS$83,"AO2",$AU$42:$AU$83)/SUMIF($AS$42:$AS$83,"AO2",$AV$42:$AV$83))</f>
        <v xml:space="preserve"> </v>
      </c>
      <c r="G19" s="79" t="str">
        <f>IF(SUMIF($AS$85:$AS$131,"AO2",$AV$85:$AV$131)=0," ",SUMIF($AS$85:$AS$131,"AO2",$AU$85:$AU$131)/SUMIF($AS$85:$AS$131,"AO2",$AV$85:$AV$131))</f>
        <v xml:space="preserve"> </v>
      </c>
      <c r="H19" s="79" t="str">
        <f>IF(SUMIF($AS$133:$AS$177,"AO2",$AV$133:$AV$177)=0," ",SUMIF($AS$133:$AS$177,"AO2",$AU$133:$AU$177)/SUMIF($AS$133:$AS$177,"AO2",$AV$133:$AV$177))</f>
        <v xml:space="preserve"> </v>
      </c>
      <c r="I19" s="123" t="str">
        <f>IF(SUMIF($AS$42:$AS$177,"AO2",$AV$42:$AV$177)=0," ",SUMIF($AS$42:$AS$177,"AO2",$AU$42:$AU$177)/SUMIF($AS$42:$AS$177,"AO2",$AV$42:$AV$177))</f>
        <v xml:space="preserve"> </v>
      </c>
      <c r="J19" s="48"/>
      <c r="K19" s="268" t="s">
        <v>7</v>
      </c>
      <c r="L19" s="248"/>
      <c r="M19" s="248"/>
      <c r="N19" s="249"/>
      <c r="O19" s="11">
        <f>'J560-01'!E12+'J560-02'!E12+'J560-03'!E12</f>
        <v>77</v>
      </c>
      <c r="P19" s="11">
        <f>'J560-01'!F12+'J560-02'!F12+'J560-03'!F12</f>
        <v>0</v>
      </c>
      <c r="Q19" s="123">
        <f>P19/O19</f>
        <v>0</v>
      </c>
    </row>
    <row r="20" spans="1:50" s="1" customFormat="1" x14ac:dyDescent="0.25">
      <c r="A20" s="48"/>
      <c r="B20" s="269" t="s">
        <v>10</v>
      </c>
      <c r="C20" s="270"/>
      <c r="D20" s="270"/>
      <c r="E20" s="271"/>
      <c r="F20" s="80" t="str">
        <f>IF(SUMIF($AS$42:$AS$83,"AO3",$AV$42:$AV$83)=0," ",SUMIF($AS$42:$AS$83,"AO3",$AU$42:$AU$83)/SUMIF($AS$42:$AS$83,"AO3",$AV$42:$AV$83))</f>
        <v xml:space="preserve"> </v>
      </c>
      <c r="G20" s="80" t="str">
        <f>IF(SUMIF($AS$85:$AS$131,"AO3",$AV$85:$AV$131)=0," ",SUMIF($AS$85:$AS$131,"AO3",$AU$85:$AU$131)/SUMIF($AS$85:$AS$131,"AO3",$AV$85:$AV$131))</f>
        <v xml:space="preserve"> </v>
      </c>
      <c r="H20" s="80" t="str">
        <f>IF(SUMIF($AS$133:$AS$177,"AO3",$AV$133:$AV$177)=0," ",SUMIF($AS$133:$AS$177,"AO3",$AU$133:$AU$177)/SUMIF($AS$133:$AS$177,"AO3",$AV$133:$AV$177))</f>
        <v xml:space="preserve"> </v>
      </c>
      <c r="I20" s="124" t="str">
        <f>IF(SUMIF($AS$42:$AS$177,"AO3",$AV$42:$AV$177)=0," ",SUMIF($AS$42:$AS$177,"AO3",$AU$42:$AU$177)/SUMIF($AS$42:$AS$177,"AO3",$AV$42:$AV$177))</f>
        <v xml:space="preserve"> </v>
      </c>
      <c r="J20" s="48"/>
      <c r="K20" s="269" t="s">
        <v>10</v>
      </c>
      <c r="L20" s="248"/>
      <c r="M20" s="248"/>
      <c r="N20" s="249"/>
      <c r="O20" s="12">
        <f>'J560-01'!E13+'J560-02'!E13+'J560-03'!E13</f>
        <v>108</v>
      </c>
      <c r="P20" s="12">
        <f>'J560-01'!F13+'J560-02'!F13+'J560-03'!F13</f>
        <v>0</v>
      </c>
      <c r="Q20" s="124">
        <f>P20/O20</f>
        <v>0</v>
      </c>
    </row>
    <row r="21" spans="1:50" s="1" customFormat="1" x14ac:dyDescent="0.25">
      <c r="A21" s="48"/>
      <c r="B21" s="120"/>
      <c r="C21" s="88"/>
      <c r="D21" s="88"/>
      <c r="E21" s="8"/>
      <c r="F21" s="9"/>
      <c r="G21" s="9"/>
      <c r="H21" s="46"/>
      <c r="I21" s="125"/>
      <c r="J21" s="48"/>
      <c r="K21" s="120"/>
      <c r="L21" s="88"/>
      <c r="M21" s="88"/>
      <c r="N21" s="8"/>
      <c r="O21" s="9"/>
      <c r="P21" s="9"/>
      <c r="Q21" s="125"/>
    </row>
    <row r="22" spans="1:50" s="1" customFormat="1" ht="15.75" thickBot="1" x14ac:dyDescent="0.3">
      <c r="A22" s="48"/>
      <c r="B22" s="126"/>
      <c r="C22" s="127"/>
      <c r="D22" s="127"/>
      <c r="E22" s="128" t="s">
        <v>33</v>
      </c>
      <c r="F22" s="129" t="str">
        <f>IF(SUMIF($AT$42:$AT$83,"x",$AV$42:$AV$83)=0," ",SUMIF($AT$42:$AT$83,"x",$AU$42:$AU$83)/SUMIF($AT$42:$AT$83,"x",$AV$42:$AV$83))</f>
        <v xml:space="preserve"> </v>
      </c>
      <c r="G22" s="129" t="str">
        <f>IF(SUMIF($AT$85:$AT$131,"x",$AV$85:$AV$131)=0," ",SUMIF($AT$85:$AT$131,"x",$AU$85:$AU$131)/SUMIF($AT$85:$AT$131,"x",$AV$85:$AV$131))</f>
        <v xml:space="preserve"> </v>
      </c>
      <c r="H22" s="129" t="str">
        <f>IF(SUMIF($AT$133:$AT$177,"x",$AV$133:$AV$177)=0," ",SUMIF($AT$133:$AT$177,"x",$AU$133:$AU$177)/SUMIF($AT$133:$AT$177,"x",$AV$133:$AV$177))</f>
        <v xml:space="preserve"> </v>
      </c>
      <c r="I22" s="130" t="str">
        <f>IF(SUMIF($AT$42:$AT$177,"x",$AV$42:$AV$177)=0," ",SUMIF($AT$42:$AT$177,"x",$AU$42:$AU$177)/SUMIF($AT$42:$AT$177,"x",$AV$42:$AV$177))</f>
        <v xml:space="preserve"> </v>
      </c>
      <c r="J22" s="48"/>
      <c r="K22" s="126"/>
      <c r="L22" s="127"/>
      <c r="M22" s="127"/>
      <c r="N22" s="128" t="s">
        <v>33</v>
      </c>
      <c r="O22" s="133">
        <f>'J560-01'!E15+'J560-02'!E15+'J560-03'!E15</f>
        <v>71</v>
      </c>
      <c r="P22" s="133">
        <f>'J560-01'!F15+'J560-02'!F15+'J560-03'!F15</f>
        <v>0</v>
      </c>
      <c r="Q22" s="134">
        <f t="shared" ref="Q22" si="1">P22/O22</f>
        <v>0</v>
      </c>
    </row>
    <row r="23" spans="1:50" s="1" customFormat="1" ht="21" x14ac:dyDescent="0.35">
      <c r="D23" s="89" t="s">
        <v>80</v>
      </c>
    </row>
    <row r="24" spans="1:50" ht="31.5" customHeight="1" thickBot="1" x14ac:dyDescent="0.3">
      <c r="A24" s="153"/>
      <c r="B24" s="259" t="s">
        <v>82</v>
      </c>
      <c r="C24" s="260"/>
      <c r="D24" s="107"/>
      <c r="E24" s="108"/>
      <c r="F24" s="108"/>
      <c r="G24" s="108"/>
      <c r="H24" s="108"/>
      <c r="I24" s="108"/>
      <c r="J24" s="108"/>
      <c r="K24" s="108"/>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56"/>
      <c r="AS24" s="56"/>
      <c r="AT24" s="56"/>
      <c r="AU24" s="56" t="s">
        <v>28</v>
      </c>
      <c r="AV24" s="157"/>
      <c r="AW24" s="193"/>
      <c r="AX24" s="193"/>
    </row>
    <row r="25" spans="1:50" s="1" customFormat="1" ht="30" customHeight="1" thickTop="1" x14ac:dyDescent="0.25">
      <c r="A25" s="53"/>
      <c r="B25" s="53"/>
      <c r="C25" s="84"/>
      <c r="D25" s="183" t="s">
        <v>307</v>
      </c>
      <c r="E25" s="183" t="s">
        <v>308</v>
      </c>
      <c r="F25" s="183" t="s">
        <v>309</v>
      </c>
      <c r="G25" s="183" t="s">
        <v>310</v>
      </c>
      <c r="H25" s="183" t="s">
        <v>311</v>
      </c>
      <c r="I25" s="183" t="s">
        <v>312</v>
      </c>
      <c r="J25" s="183" t="s">
        <v>313</v>
      </c>
      <c r="K25" s="183" t="s">
        <v>314</v>
      </c>
      <c r="L25" s="183" t="s">
        <v>315</v>
      </c>
      <c r="M25" s="183" t="s">
        <v>48</v>
      </c>
      <c r="N25" s="183" t="s">
        <v>49</v>
      </c>
      <c r="O25" s="183" t="s">
        <v>50</v>
      </c>
      <c r="P25" s="183" t="s">
        <v>51</v>
      </c>
      <c r="Q25" s="183" t="s">
        <v>52</v>
      </c>
      <c r="R25" s="183" t="s">
        <v>53</v>
      </c>
      <c r="S25" s="183" t="s">
        <v>54</v>
      </c>
      <c r="T25" s="183" t="s">
        <v>55</v>
      </c>
      <c r="U25" s="183" t="s">
        <v>56</v>
      </c>
      <c r="V25" s="183" t="s">
        <v>57</v>
      </c>
      <c r="W25" s="183" t="s">
        <v>58</v>
      </c>
      <c r="X25" s="183" t="s">
        <v>59</v>
      </c>
      <c r="Y25" s="183" t="s">
        <v>60</v>
      </c>
      <c r="Z25" s="183" t="s">
        <v>61</v>
      </c>
      <c r="AA25" s="183" t="s">
        <v>62</v>
      </c>
      <c r="AB25" s="183" t="s">
        <v>63</v>
      </c>
      <c r="AC25" s="183" t="s">
        <v>64</v>
      </c>
      <c r="AD25" s="183" t="s">
        <v>65</v>
      </c>
      <c r="AE25" s="183" t="s">
        <v>66</v>
      </c>
      <c r="AF25" s="183" t="s">
        <v>67</v>
      </c>
      <c r="AG25" s="183" t="s">
        <v>68</v>
      </c>
      <c r="AH25" s="183" t="s">
        <v>69</v>
      </c>
      <c r="AI25" s="183" t="s">
        <v>70</v>
      </c>
      <c r="AJ25" s="183" t="s">
        <v>71</v>
      </c>
      <c r="AK25" s="183" t="s">
        <v>72</v>
      </c>
      <c r="AL25" s="183" t="s">
        <v>73</v>
      </c>
      <c r="AM25" s="183" t="s">
        <v>74</v>
      </c>
      <c r="AN25" s="183" t="s">
        <v>75</v>
      </c>
      <c r="AO25" s="183" t="s">
        <v>76</v>
      </c>
      <c r="AP25" s="183" t="s">
        <v>77</v>
      </c>
      <c r="AQ25" s="183" t="s">
        <v>78</v>
      </c>
      <c r="AW25" s="292" t="s">
        <v>34</v>
      </c>
      <c r="AX25" s="294" t="s">
        <v>35</v>
      </c>
    </row>
    <row r="26" spans="1:50" ht="16.5" customHeight="1" thickBot="1" x14ac:dyDescent="0.3">
      <c r="B26" s="55"/>
      <c r="C26" s="55"/>
      <c r="D26" s="152" t="s">
        <v>47</v>
      </c>
      <c r="E26" s="152" t="s">
        <v>47</v>
      </c>
      <c r="F26" s="152" t="s">
        <v>47</v>
      </c>
      <c r="G26" s="152" t="s">
        <v>47</v>
      </c>
      <c r="H26" s="152" t="s">
        <v>47</v>
      </c>
      <c r="I26" s="152" t="s">
        <v>47</v>
      </c>
      <c r="J26" s="152" t="s">
        <v>47</v>
      </c>
      <c r="K26" s="152" t="s">
        <v>47</v>
      </c>
      <c r="L26" s="152" t="s">
        <v>47</v>
      </c>
      <c r="M26" s="152" t="s">
        <v>47</v>
      </c>
      <c r="N26" s="152" t="s">
        <v>47</v>
      </c>
      <c r="O26" s="152" t="s">
        <v>47</v>
      </c>
      <c r="P26" s="152" t="s">
        <v>47</v>
      </c>
      <c r="Q26" s="152" t="s">
        <v>47</v>
      </c>
      <c r="R26" s="152" t="s">
        <v>47</v>
      </c>
      <c r="S26" s="152" t="s">
        <v>47</v>
      </c>
      <c r="T26" s="152" t="s">
        <v>47</v>
      </c>
      <c r="U26" s="152" t="s">
        <v>47</v>
      </c>
      <c r="V26" s="152" t="s">
        <v>47</v>
      </c>
      <c r="W26" s="152" t="s">
        <v>47</v>
      </c>
      <c r="X26" s="152" t="s">
        <v>47</v>
      </c>
      <c r="Y26" s="152" t="s">
        <v>47</v>
      </c>
      <c r="Z26" s="152" t="s">
        <v>47</v>
      </c>
      <c r="AA26" s="152" t="s">
        <v>47</v>
      </c>
      <c r="AB26" s="152" t="s">
        <v>47</v>
      </c>
      <c r="AC26" s="152" t="s">
        <v>47</v>
      </c>
      <c r="AD26" s="152" t="s">
        <v>47</v>
      </c>
      <c r="AE26" s="152" t="s">
        <v>47</v>
      </c>
      <c r="AF26" s="152" t="s">
        <v>47</v>
      </c>
      <c r="AG26" s="152" t="s">
        <v>47</v>
      </c>
      <c r="AH26" s="152" t="s">
        <v>47</v>
      </c>
      <c r="AI26" s="152" t="s">
        <v>47</v>
      </c>
      <c r="AJ26" s="152" t="s">
        <v>47</v>
      </c>
      <c r="AK26" s="152" t="s">
        <v>47</v>
      </c>
      <c r="AL26" s="152" t="s">
        <v>47</v>
      </c>
      <c r="AM26" s="152" t="s">
        <v>47</v>
      </c>
      <c r="AN26" s="152" t="s">
        <v>47</v>
      </c>
      <c r="AO26" s="152" t="s">
        <v>47</v>
      </c>
      <c r="AP26" s="152" t="s">
        <v>47</v>
      </c>
      <c r="AQ26" s="233" t="s">
        <v>47</v>
      </c>
      <c r="AR26" s="156"/>
      <c r="AS26" s="56"/>
      <c r="AT26" s="56"/>
      <c r="AU26" s="57" t="s">
        <v>31</v>
      </c>
      <c r="AV26" s="57" t="s">
        <v>32</v>
      </c>
      <c r="AW26" s="293"/>
      <c r="AX26" s="295"/>
    </row>
    <row r="27" spans="1:50" s="101" customFormat="1" ht="15.95" customHeight="1" thickTop="1" thickBot="1" x14ac:dyDescent="0.3">
      <c r="A27" s="100"/>
      <c r="B27" s="261" t="s">
        <v>19</v>
      </c>
      <c r="C27" s="158" t="s">
        <v>45</v>
      </c>
      <c r="D27" s="140" t="str">
        <f>IF(COUNTBLANK(D42:D83)=42,"",SUM(D42:D83))</f>
        <v/>
      </c>
      <c r="E27" s="141" t="str">
        <f t="shared" ref="E27:AQ27" si="2">IF(COUNTBLANK(E42:E83)=42,"",SUM(E42:E83))</f>
        <v/>
      </c>
      <c r="F27" s="141" t="str">
        <f t="shared" si="2"/>
        <v/>
      </c>
      <c r="G27" s="141" t="str">
        <f t="shared" si="2"/>
        <v/>
      </c>
      <c r="H27" s="141" t="str">
        <f t="shared" si="2"/>
        <v/>
      </c>
      <c r="I27" s="141" t="str">
        <f t="shared" si="2"/>
        <v/>
      </c>
      <c r="J27" s="141" t="str">
        <f t="shared" si="2"/>
        <v/>
      </c>
      <c r="K27" s="141" t="str">
        <f t="shared" si="2"/>
        <v/>
      </c>
      <c r="L27" s="141" t="str">
        <f t="shared" si="2"/>
        <v/>
      </c>
      <c r="M27" s="141" t="str">
        <f t="shared" si="2"/>
        <v/>
      </c>
      <c r="N27" s="141" t="str">
        <f t="shared" si="2"/>
        <v/>
      </c>
      <c r="O27" s="141" t="str">
        <f t="shared" si="2"/>
        <v/>
      </c>
      <c r="P27" s="141" t="str">
        <f t="shared" si="2"/>
        <v/>
      </c>
      <c r="Q27" s="141" t="str">
        <f t="shared" si="2"/>
        <v/>
      </c>
      <c r="R27" s="141" t="str">
        <f t="shared" si="2"/>
        <v/>
      </c>
      <c r="S27" s="141" t="str">
        <f t="shared" si="2"/>
        <v/>
      </c>
      <c r="T27" s="141" t="str">
        <f t="shared" si="2"/>
        <v/>
      </c>
      <c r="U27" s="141" t="str">
        <f t="shared" si="2"/>
        <v/>
      </c>
      <c r="V27" s="141" t="str">
        <f t="shared" si="2"/>
        <v/>
      </c>
      <c r="W27" s="141" t="str">
        <f t="shared" si="2"/>
        <v/>
      </c>
      <c r="X27" s="141" t="str">
        <f t="shared" si="2"/>
        <v/>
      </c>
      <c r="Y27" s="141" t="str">
        <f t="shared" si="2"/>
        <v/>
      </c>
      <c r="Z27" s="141" t="str">
        <f t="shared" si="2"/>
        <v/>
      </c>
      <c r="AA27" s="141" t="str">
        <f t="shared" si="2"/>
        <v/>
      </c>
      <c r="AB27" s="141" t="str">
        <f t="shared" si="2"/>
        <v/>
      </c>
      <c r="AC27" s="141" t="str">
        <f t="shared" si="2"/>
        <v/>
      </c>
      <c r="AD27" s="141" t="str">
        <f t="shared" si="2"/>
        <v/>
      </c>
      <c r="AE27" s="141" t="str">
        <f t="shared" si="2"/>
        <v/>
      </c>
      <c r="AF27" s="141" t="str">
        <f t="shared" si="2"/>
        <v/>
      </c>
      <c r="AG27" s="141" t="str">
        <f t="shared" si="2"/>
        <v/>
      </c>
      <c r="AH27" s="141" t="str">
        <f t="shared" si="2"/>
        <v/>
      </c>
      <c r="AI27" s="141" t="str">
        <f t="shared" si="2"/>
        <v/>
      </c>
      <c r="AJ27" s="141" t="str">
        <f t="shared" si="2"/>
        <v/>
      </c>
      <c r="AK27" s="141" t="str">
        <f t="shared" si="2"/>
        <v/>
      </c>
      <c r="AL27" s="141" t="str">
        <f t="shared" si="2"/>
        <v/>
      </c>
      <c r="AM27" s="141" t="str">
        <f t="shared" si="2"/>
        <v/>
      </c>
      <c r="AN27" s="141" t="str">
        <f t="shared" si="2"/>
        <v/>
      </c>
      <c r="AO27" s="141" t="str">
        <f t="shared" si="2"/>
        <v/>
      </c>
      <c r="AP27" s="141" t="str">
        <f t="shared" si="2"/>
        <v/>
      </c>
      <c r="AQ27" s="141" t="str">
        <f t="shared" si="2"/>
        <v/>
      </c>
      <c r="AR27" s="159"/>
      <c r="AS27" s="160"/>
      <c r="AT27" s="160"/>
      <c r="AU27" s="160"/>
      <c r="AV27" s="160"/>
      <c r="AW27" s="161" t="str">
        <f>IF(COUNTBLANK(D27:AQ27)=40,"",SUMIF(D27:AQ27,"&lt;&gt;",D27:AQ27)/COUNTIF(D27:AQ27,"&gt;=0"))</f>
        <v/>
      </c>
      <c r="AX27" s="162" t="str">
        <f>IF(COUNTBLANK(D27:AQ27)=40,"",AW27/100)</f>
        <v/>
      </c>
    </row>
    <row r="28" spans="1:50" s="101" customFormat="1" ht="15.95" customHeight="1" thickTop="1" thickBot="1" x14ac:dyDescent="0.3">
      <c r="A28" s="100"/>
      <c r="B28" s="262"/>
      <c r="C28" s="163" t="s">
        <v>40</v>
      </c>
      <c r="D28" s="136" t="str">
        <f>IF(COUNTBLANK(D42:D83)=42,"",IF(SUM(D42:D83)&lt;'J560-01'!$J8,"u",IF(SUM(D42:D83)&lt;'J560-01'!$J7,"1",IF(SUM(D42:D83)&lt;'J560-01'!$J6,"2",IF(SUM(D42:D83)&lt;'J560-01'!$J5,"3",IF(SUM(D42:D83)&lt;'J560-01'!$J4,"4","5"))))))</f>
        <v/>
      </c>
      <c r="E28" s="137" t="str">
        <f>IF(COUNTBLANK(E42:E83)=42,"",IF(SUM(E42:E83)&lt;'J560-01'!$J8,"u",IF(SUM(E42:E83)&lt;'J560-01'!$J7,"1",IF(SUM(E42:E83)&lt;'J560-01'!$J6,"2",IF(SUM(E42:E83)&lt;'J560-01'!$J5,"3",IF(SUM(E42:E83)&lt;'J560-01'!$J4,"4","5"))))))</f>
        <v/>
      </c>
      <c r="F28" s="137" t="str">
        <f>IF(COUNTBLANK(F42:F83)=42,"",IF(SUM(F42:F83)&lt;'J560-01'!$J8,"u",IF(SUM(F42:F83)&lt;'J560-01'!$J7,"1",IF(SUM(F42:F83)&lt;'J560-01'!$J6,"2",IF(SUM(F42:F83)&lt;'J560-01'!$J5,"3",IF(SUM(F42:F83)&lt;'J560-01'!$J4,"4","5"))))))</f>
        <v/>
      </c>
      <c r="G28" s="137" t="str">
        <f>IF(COUNTBLANK(G42:G83)=42,"",IF(SUM(G42:G83)&lt;'J560-01'!$J8,"u",IF(SUM(G42:G83)&lt;'J560-01'!$J7,"1",IF(SUM(G42:G83)&lt;'J560-01'!$J6,"2",IF(SUM(G42:G83)&lt;'J560-01'!$J5,"3",IF(SUM(G42:G83)&lt;'J560-01'!$J4,"4","5"))))))</f>
        <v/>
      </c>
      <c r="H28" s="137" t="str">
        <f>IF(COUNTBLANK(H42:H83)=42,"",IF(SUM(H42:H83)&lt;'J560-01'!$J8,"u",IF(SUM(H42:H83)&lt;'J560-01'!$J7,"1",IF(SUM(H42:H83)&lt;'J560-01'!$J6,"2",IF(SUM(H42:H83)&lt;'J560-01'!$J5,"3",IF(SUM(H42:H83)&lt;'J560-01'!$J4,"4","5"))))))</f>
        <v/>
      </c>
      <c r="I28" s="137" t="str">
        <f>IF(COUNTBLANK(I42:I83)=42,"",IF(SUM(I42:I83)&lt;'J560-01'!$J8,"u",IF(SUM(I42:I83)&lt;'J560-01'!$J7,"1",IF(SUM(I42:I83)&lt;'J560-01'!$J6,"2",IF(SUM(I42:I83)&lt;'J560-01'!$J5,"3",IF(SUM(I42:I83)&lt;'J560-01'!$J4,"4","5"))))))</f>
        <v/>
      </c>
      <c r="J28" s="137" t="str">
        <f>IF(COUNTBLANK(J42:J83)=42,"",IF(SUM(J42:J83)&lt;'J560-01'!$J8,"u",IF(SUM(J42:J83)&lt;'J560-01'!$J7,"1",IF(SUM(J42:J83)&lt;'J560-01'!$J6,"2",IF(SUM(J42:J83)&lt;'J560-01'!$J5,"3",IF(SUM(J42:J83)&lt;'J560-01'!$J4,"4","5"))))))</f>
        <v/>
      </c>
      <c r="K28" s="137" t="str">
        <f>IF(COUNTBLANK(K42:K83)=42,"",IF(SUM(K42:K83)&lt;'J560-01'!$J8,"u",IF(SUM(K42:K83)&lt;'J560-01'!$J7,"1",IF(SUM(K42:K83)&lt;'J560-01'!$J6,"2",IF(SUM(K42:K83)&lt;'J560-01'!$J5,"3",IF(SUM(K42:K83)&lt;'J560-01'!$J4,"4","5"))))))</f>
        <v/>
      </c>
      <c r="L28" s="137" t="str">
        <f>IF(COUNTBLANK(L42:L83)=42,"",IF(SUM(L42:L83)&lt;'J560-01'!$J8,"u",IF(SUM(L42:L83)&lt;'J560-01'!$J7,"1",IF(SUM(L42:L83)&lt;'J560-01'!$J6,"2",IF(SUM(L42:L83)&lt;'J560-01'!$J5,"3",IF(SUM(L42:L83)&lt;'J560-01'!$J4,"4","5"))))))</f>
        <v/>
      </c>
      <c r="M28" s="137" t="str">
        <f>IF(COUNTBLANK(M42:M83)=42,"",IF(SUM(M42:M83)&lt;'J560-01'!$J8,"u",IF(SUM(M42:M83)&lt;'J560-01'!$J7,"1",IF(SUM(M42:M83)&lt;'J560-01'!$J6,"2",IF(SUM(M42:M83)&lt;'J560-01'!$J5,"3",IF(SUM(M42:M83)&lt;'J560-01'!$J4,"4","5"))))))</f>
        <v/>
      </c>
      <c r="N28" s="137" t="str">
        <f>IF(COUNTBLANK(N42:N83)=42,"",IF(SUM(N42:N83)&lt;'J560-01'!$J8,"u",IF(SUM(N42:N83)&lt;'J560-01'!$J7,"1",IF(SUM(N42:N83)&lt;'J560-01'!$J6,"2",IF(SUM(N42:N83)&lt;'J560-01'!$J5,"3",IF(SUM(N42:N83)&lt;'J560-01'!$J4,"4","5"))))))</f>
        <v/>
      </c>
      <c r="O28" s="137" t="str">
        <f>IF(COUNTBLANK(O42:O83)=42,"",IF(SUM(O42:O83)&lt;'J560-01'!$J8,"u",IF(SUM(O42:O83)&lt;'J560-01'!$J7,"1",IF(SUM(O42:O83)&lt;'J560-01'!$J6,"2",IF(SUM(O42:O83)&lt;'J560-01'!$J5,"3",IF(SUM(O42:O83)&lt;'J560-01'!$J4,"4","5"))))))</f>
        <v/>
      </c>
      <c r="P28" s="137" t="str">
        <f>IF(COUNTBLANK(P42:P83)=42,"",IF(SUM(P42:P83)&lt;'J560-01'!$J8,"u",IF(SUM(P42:P83)&lt;'J560-01'!$J7,"1",IF(SUM(P42:P83)&lt;'J560-01'!$J6,"2",IF(SUM(P42:P83)&lt;'J560-01'!$J5,"3",IF(SUM(P42:P83)&lt;'J560-01'!$J4,"4","5"))))))</f>
        <v/>
      </c>
      <c r="Q28" s="137" t="str">
        <f>IF(COUNTBLANK(Q42:Q83)=42,"",IF(SUM(Q42:Q83)&lt;'J560-01'!$J8,"u",IF(SUM(Q42:Q83)&lt;'J560-01'!$J7,"1",IF(SUM(Q42:Q83)&lt;'J560-01'!$J6,"2",IF(SUM(Q42:Q83)&lt;'J560-01'!$J5,"3",IF(SUM(Q42:Q83)&lt;'J560-01'!$J4,"4","5"))))))</f>
        <v/>
      </c>
      <c r="R28" s="137" t="str">
        <f>IF(COUNTBLANK(R42:R83)=42,"",IF(SUM(R42:R83)&lt;'J560-01'!$J8,"u",IF(SUM(R42:R83)&lt;'J560-01'!$J7,"1",IF(SUM(R42:R83)&lt;'J560-01'!$J6,"2",IF(SUM(R42:R83)&lt;'J560-01'!$J5,"3",IF(SUM(R42:R83)&lt;'J560-01'!$J4,"4","5"))))))</f>
        <v/>
      </c>
      <c r="S28" s="137" t="str">
        <f>IF(COUNTBLANK(S42:S83)=42,"",IF(SUM(S42:S83)&lt;'J560-01'!$J8,"u",IF(SUM(S42:S83)&lt;'J560-01'!$J7,"1",IF(SUM(S42:S83)&lt;'J560-01'!$J6,"2",IF(SUM(S42:S83)&lt;'J560-01'!$J5,"3",IF(SUM(S42:S83)&lt;'J560-01'!$J4,"4","5"))))))</f>
        <v/>
      </c>
      <c r="T28" s="137" t="str">
        <f>IF(COUNTBLANK(T42:T83)=42,"",IF(SUM(T42:T83)&lt;'J560-01'!$J8,"u",IF(SUM(T42:T83)&lt;'J560-01'!$J7,"1",IF(SUM(T42:T83)&lt;'J560-01'!$J6,"2",IF(SUM(T42:T83)&lt;'J560-01'!$J5,"3",IF(SUM(T42:T83)&lt;'J560-01'!$J4,"4","5"))))))</f>
        <v/>
      </c>
      <c r="U28" s="137" t="str">
        <f>IF(COUNTBLANK(U42:U83)=42,"",IF(SUM(U42:U83)&lt;'J560-01'!$J8,"u",IF(SUM(U42:U83)&lt;'J560-01'!$J7,"1",IF(SUM(U42:U83)&lt;'J560-01'!$J6,"2",IF(SUM(U42:U83)&lt;'J560-01'!$J5,"3",IF(SUM(U42:U83)&lt;'J560-01'!$J4,"4","5"))))))</f>
        <v/>
      </c>
      <c r="V28" s="137" t="str">
        <f>IF(COUNTBLANK(V42:V83)=42,"",IF(SUM(V42:V83)&lt;'J560-01'!$J8,"u",IF(SUM(V42:V83)&lt;'J560-01'!$J7,"1",IF(SUM(V42:V83)&lt;'J560-01'!$J6,"2",IF(SUM(V42:V83)&lt;'J560-01'!$J5,"3",IF(SUM(V42:V83)&lt;'J560-01'!$J4,"4","5"))))))</f>
        <v/>
      </c>
      <c r="W28" s="137" t="str">
        <f>IF(COUNTBLANK(W42:W83)=42,"",IF(SUM(W42:W83)&lt;'J560-01'!$J8,"u",IF(SUM(W42:W83)&lt;'J560-01'!$J7,"1",IF(SUM(W42:W83)&lt;'J560-01'!$J6,"2",IF(SUM(W42:W83)&lt;'J560-01'!$J5,"3",IF(SUM(W42:W83)&lt;'J560-01'!$J4,"4","5"))))))</f>
        <v/>
      </c>
      <c r="X28" s="137" t="str">
        <f>IF(COUNTBLANK(X42:X83)=42,"",IF(SUM(X42:X83)&lt;'J560-01'!$J8,"u",IF(SUM(X42:X83)&lt;'J560-01'!$J7,"1",IF(SUM(X42:X83)&lt;'J560-01'!$J6,"2",IF(SUM(X42:X83)&lt;'J560-01'!$J5,"3",IF(SUM(X42:X83)&lt;'J560-01'!$J4,"4","5"))))))</f>
        <v/>
      </c>
      <c r="Y28" s="137" t="str">
        <f>IF(COUNTBLANK(Y42:Y83)=42,"",IF(SUM(Y42:Y83)&lt;'J560-01'!$J8,"u",IF(SUM(Y42:Y83)&lt;'J560-01'!$J7,"1",IF(SUM(Y42:Y83)&lt;'J560-01'!$J6,"2",IF(SUM(Y42:Y83)&lt;'J560-01'!$J5,"3",IF(SUM(Y42:Y83)&lt;'J560-01'!$J4,"4","5"))))))</f>
        <v/>
      </c>
      <c r="Z28" s="137" t="str">
        <f>IF(COUNTBLANK(Z42:Z83)=42,"",IF(SUM(Z42:Z83)&lt;'J560-01'!$J8,"u",IF(SUM(Z42:Z83)&lt;'J560-01'!$J7,"1",IF(SUM(Z42:Z83)&lt;'J560-01'!$J6,"2",IF(SUM(Z42:Z83)&lt;'J560-01'!$J5,"3",IF(SUM(Z42:Z83)&lt;'J560-01'!$J4,"4","5"))))))</f>
        <v/>
      </c>
      <c r="AA28" s="137" t="str">
        <f>IF(COUNTBLANK(AA42:AA83)=42,"",IF(SUM(AA42:AA83)&lt;'J560-01'!$J8,"u",IF(SUM(AA42:AA83)&lt;'J560-01'!$J7,"1",IF(SUM(AA42:AA83)&lt;'J560-01'!$J6,"2",IF(SUM(AA42:AA83)&lt;'J560-01'!$J5,"3",IF(SUM(AA42:AA83)&lt;'J560-01'!$J4,"4","5"))))))</f>
        <v/>
      </c>
      <c r="AB28" s="137" t="str">
        <f>IF(COUNTBLANK(AB42:AB83)=42,"",IF(SUM(AB42:AB83)&lt;'J560-01'!$J8,"u",IF(SUM(AB42:AB83)&lt;'J560-01'!$J7,"1",IF(SUM(AB42:AB83)&lt;'J560-01'!$J6,"2",IF(SUM(AB42:AB83)&lt;'J560-01'!$J5,"3",IF(SUM(AB42:AB83)&lt;'J560-01'!$J4,"4","5"))))))</f>
        <v/>
      </c>
      <c r="AC28" s="137" t="str">
        <f>IF(COUNTBLANK(AC42:AC83)=42,"",IF(SUM(AC42:AC83)&lt;'J560-01'!$J8,"u",IF(SUM(AC42:AC83)&lt;'J560-01'!$J7,"1",IF(SUM(AC42:AC83)&lt;'J560-01'!$J6,"2",IF(SUM(AC42:AC83)&lt;'J560-01'!$J5,"3",IF(SUM(AC42:AC83)&lt;'J560-01'!$J4,"4","5"))))))</f>
        <v/>
      </c>
      <c r="AD28" s="137" t="str">
        <f>IF(COUNTBLANK(AD42:AD83)=42,"",IF(SUM(AD42:AD83)&lt;'J560-01'!$J8,"u",IF(SUM(AD42:AD83)&lt;'J560-01'!$J7,"1",IF(SUM(AD42:AD83)&lt;'J560-01'!$J6,"2",IF(SUM(AD42:AD83)&lt;'J560-01'!$J5,"3",IF(SUM(AD42:AD83)&lt;'J560-01'!$J4,"4","5"))))))</f>
        <v/>
      </c>
      <c r="AE28" s="137" t="str">
        <f>IF(COUNTBLANK(AE42:AE83)=42,"",IF(SUM(AE42:AE83)&lt;'J560-01'!$J8,"u",IF(SUM(AE42:AE83)&lt;'J560-01'!$J7,"1",IF(SUM(AE42:AE83)&lt;'J560-01'!$J6,"2",IF(SUM(AE42:AE83)&lt;'J560-01'!$J5,"3",IF(SUM(AE42:AE83)&lt;'J560-01'!$J4,"4","5"))))))</f>
        <v/>
      </c>
      <c r="AF28" s="137" t="str">
        <f>IF(COUNTBLANK(AF42:AF83)=42,"",IF(SUM(AF42:AF83)&lt;'J560-01'!$J8,"u",IF(SUM(AF42:AF83)&lt;'J560-01'!$J7,"1",IF(SUM(AF42:AF83)&lt;'J560-01'!$J6,"2",IF(SUM(AF42:AF83)&lt;'J560-01'!$J5,"3",IF(SUM(AF42:AF83)&lt;'J560-01'!$J4,"4","5"))))))</f>
        <v/>
      </c>
      <c r="AG28" s="137" t="str">
        <f>IF(COUNTBLANK(AG42:AG83)=42,"",IF(SUM(AG42:AG83)&lt;'J560-01'!$J8,"u",IF(SUM(AG42:AG83)&lt;'J560-01'!$J7,"1",IF(SUM(AG42:AG83)&lt;'J560-01'!$J6,"2",IF(SUM(AG42:AG83)&lt;'J560-01'!$J5,"3",IF(SUM(AG42:AG83)&lt;'J560-01'!$J4,"4","5"))))))</f>
        <v/>
      </c>
      <c r="AH28" s="137" t="str">
        <f>IF(COUNTBLANK(AH42:AH83)=42,"",IF(SUM(AH42:AH83)&lt;'J560-01'!$J8,"u",IF(SUM(AH42:AH83)&lt;'J560-01'!$J7,"1",IF(SUM(AH42:AH83)&lt;'J560-01'!$J6,"2",IF(SUM(AH42:AH83)&lt;'J560-01'!$J5,"3",IF(SUM(AH42:AH83)&lt;'J560-01'!$J4,"4","5"))))))</f>
        <v/>
      </c>
      <c r="AI28" s="137" t="str">
        <f>IF(COUNTBLANK(AI42:AI83)=42,"",IF(SUM(AI42:AI83)&lt;'J560-01'!$J8,"u",IF(SUM(AI42:AI83)&lt;'J560-01'!$J7,"1",IF(SUM(AI42:AI83)&lt;'J560-01'!$J6,"2",IF(SUM(AI42:AI83)&lt;'J560-01'!$J5,"3",IF(SUM(AI42:AI83)&lt;'J560-01'!$J4,"4","5"))))))</f>
        <v/>
      </c>
      <c r="AJ28" s="137" t="str">
        <f>IF(COUNTBLANK(AJ42:AJ83)=42,"",IF(SUM(AJ42:AJ83)&lt;'J560-01'!$J8,"u",IF(SUM(AJ42:AJ83)&lt;'J560-01'!$J7,"1",IF(SUM(AJ42:AJ83)&lt;'J560-01'!$J6,"2",IF(SUM(AJ42:AJ83)&lt;'J560-01'!$J5,"3",IF(SUM(AJ42:AJ83)&lt;'J560-01'!$J4,"4","5"))))))</f>
        <v/>
      </c>
      <c r="AK28" s="137" t="str">
        <f>IF(COUNTBLANK(AK42:AK83)=42,"",IF(SUM(AK42:AK83)&lt;'J560-01'!$J8,"u",IF(SUM(AK42:AK83)&lt;'J560-01'!$J7,"1",IF(SUM(AK42:AK83)&lt;'J560-01'!$J6,"2",IF(SUM(AK42:AK83)&lt;'J560-01'!$J5,"3",IF(SUM(AK42:AK83)&lt;'J560-01'!$J4,"4","5"))))))</f>
        <v/>
      </c>
      <c r="AL28" s="137" t="str">
        <f>IF(COUNTBLANK(AL42:AL83)=42,"",IF(SUM(AL42:AL83)&lt;'J560-01'!$J8,"u",IF(SUM(AL42:AL83)&lt;'J560-01'!$J7,"1",IF(SUM(AL42:AL83)&lt;'J560-01'!$J6,"2",IF(SUM(AL42:AL83)&lt;'J560-01'!$J5,"3",IF(SUM(AL42:AL83)&lt;'J560-01'!$J4,"4","5"))))))</f>
        <v/>
      </c>
      <c r="AM28" s="137" t="str">
        <f>IF(COUNTBLANK(AM42:AM83)=42,"",IF(SUM(AM42:AM83)&lt;'J560-01'!$J8,"u",IF(SUM(AM42:AM83)&lt;'J560-01'!$J7,"1",IF(SUM(AM42:AM83)&lt;'J560-01'!$J6,"2",IF(SUM(AM42:AM83)&lt;'J560-01'!$J5,"3",IF(SUM(AM42:AM83)&lt;'J560-01'!$J4,"4","5"))))))</f>
        <v/>
      </c>
      <c r="AN28" s="137" t="str">
        <f>IF(COUNTBLANK(AN42:AN83)=42,"",IF(SUM(AN42:AN83)&lt;'J560-01'!$J8,"u",IF(SUM(AN42:AN83)&lt;'J560-01'!$J7,"1",IF(SUM(AN42:AN83)&lt;'J560-01'!$J6,"2",IF(SUM(AN42:AN83)&lt;'J560-01'!$J5,"3",IF(SUM(AN42:AN83)&lt;'J560-01'!$J4,"4","5"))))))</f>
        <v/>
      </c>
      <c r="AO28" s="137" t="str">
        <f>IF(COUNTBLANK(AO42:AO83)=42,"",IF(SUM(AO42:AO83)&lt;'J560-01'!$J8,"u",IF(SUM(AO42:AO83)&lt;'J560-01'!$J7,"1",IF(SUM(AO42:AO83)&lt;'J560-01'!$J6,"2",IF(SUM(AO42:AO83)&lt;'J560-01'!$J5,"3",IF(SUM(AO42:AO83)&lt;'J560-01'!$J4,"4","5"))))))</f>
        <v/>
      </c>
      <c r="AP28" s="137" t="str">
        <f>IF(COUNTBLANK(AP42:AP83)=42,"",IF(SUM(AP42:AP83)&lt;'J560-01'!$J8,"u",IF(SUM(AP42:AP83)&lt;'J560-01'!$J7,"1",IF(SUM(AP42:AP83)&lt;'J560-01'!$J6,"2",IF(SUM(AP42:AP83)&lt;'J560-01'!$J5,"3",IF(SUM(AP42:AP83)&lt;'J560-01'!$J4,"4","5"))))))</f>
        <v/>
      </c>
      <c r="AQ28" s="234" t="str">
        <f>IF(COUNTBLANK(AQ42:AQ83)=42,"",IF(SUM(AQ42:AQ83)&lt;'J560-01'!$J8,"u",IF(SUM(AQ42:AQ83)&lt;'J560-01'!$J7,"1",IF(SUM(AQ42:AQ83)&lt;'J560-01'!$J6,"2",IF(SUM(AQ42:AQ83)&lt;'J560-01'!$J5,"3",IF(SUM(AQ42:AQ83)&lt;'J560-01'!$J4,"4","5"))))))</f>
        <v/>
      </c>
      <c r="AR28" s="159"/>
      <c r="AS28" s="160"/>
      <c r="AT28" s="160"/>
      <c r="AU28" s="160"/>
      <c r="AV28" s="160"/>
      <c r="AW28" s="164"/>
      <c r="AX28" s="165"/>
    </row>
    <row r="29" spans="1:50" s="101" customFormat="1" ht="15.95" customHeight="1" thickTop="1" thickBot="1" x14ac:dyDescent="0.3">
      <c r="A29" s="100"/>
      <c r="B29" s="261" t="s">
        <v>20</v>
      </c>
      <c r="C29" s="158" t="s">
        <v>45</v>
      </c>
      <c r="D29" s="142" t="str">
        <f>IF(COUNTBLANK(D85:D131)=47,"",SUM(D85:D131))</f>
        <v/>
      </c>
      <c r="E29" s="143" t="str">
        <f t="shared" ref="E29:AQ29" si="3">IF(COUNTBLANK(E85:E131)=47,"",SUM(E85:E131))</f>
        <v/>
      </c>
      <c r="F29" s="143" t="str">
        <f t="shared" si="3"/>
        <v/>
      </c>
      <c r="G29" s="143" t="str">
        <f t="shared" si="3"/>
        <v/>
      </c>
      <c r="H29" s="143" t="str">
        <f t="shared" si="3"/>
        <v/>
      </c>
      <c r="I29" s="143" t="str">
        <f t="shared" si="3"/>
        <v/>
      </c>
      <c r="J29" s="143" t="str">
        <f t="shared" si="3"/>
        <v/>
      </c>
      <c r="K29" s="143" t="str">
        <f t="shared" si="3"/>
        <v/>
      </c>
      <c r="L29" s="143" t="str">
        <f t="shared" si="3"/>
        <v/>
      </c>
      <c r="M29" s="143" t="str">
        <f t="shared" si="3"/>
        <v/>
      </c>
      <c r="N29" s="143" t="str">
        <f t="shared" si="3"/>
        <v/>
      </c>
      <c r="O29" s="143" t="str">
        <f t="shared" si="3"/>
        <v/>
      </c>
      <c r="P29" s="143" t="str">
        <f t="shared" si="3"/>
        <v/>
      </c>
      <c r="Q29" s="143" t="str">
        <f t="shared" si="3"/>
        <v/>
      </c>
      <c r="R29" s="143" t="str">
        <f t="shared" si="3"/>
        <v/>
      </c>
      <c r="S29" s="143" t="str">
        <f t="shared" si="3"/>
        <v/>
      </c>
      <c r="T29" s="143" t="str">
        <f t="shared" si="3"/>
        <v/>
      </c>
      <c r="U29" s="143" t="str">
        <f t="shared" si="3"/>
        <v/>
      </c>
      <c r="V29" s="143" t="str">
        <f t="shared" si="3"/>
        <v/>
      </c>
      <c r="W29" s="143" t="str">
        <f t="shared" si="3"/>
        <v/>
      </c>
      <c r="X29" s="143" t="str">
        <f t="shared" si="3"/>
        <v/>
      </c>
      <c r="Y29" s="143" t="str">
        <f t="shared" si="3"/>
        <v/>
      </c>
      <c r="Z29" s="143" t="str">
        <f t="shared" si="3"/>
        <v/>
      </c>
      <c r="AA29" s="143" t="str">
        <f t="shared" si="3"/>
        <v/>
      </c>
      <c r="AB29" s="143" t="str">
        <f t="shared" si="3"/>
        <v/>
      </c>
      <c r="AC29" s="143" t="str">
        <f t="shared" si="3"/>
        <v/>
      </c>
      <c r="AD29" s="143" t="str">
        <f t="shared" si="3"/>
        <v/>
      </c>
      <c r="AE29" s="143" t="str">
        <f t="shared" si="3"/>
        <v/>
      </c>
      <c r="AF29" s="143" t="str">
        <f t="shared" si="3"/>
        <v/>
      </c>
      <c r="AG29" s="143" t="str">
        <f t="shared" si="3"/>
        <v/>
      </c>
      <c r="AH29" s="143" t="str">
        <f t="shared" si="3"/>
        <v/>
      </c>
      <c r="AI29" s="143" t="str">
        <f t="shared" si="3"/>
        <v/>
      </c>
      <c r="AJ29" s="143" t="str">
        <f t="shared" si="3"/>
        <v/>
      </c>
      <c r="AK29" s="143" t="str">
        <f t="shared" si="3"/>
        <v/>
      </c>
      <c r="AL29" s="143" t="str">
        <f t="shared" si="3"/>
        <v/>
      </c>
      <c r="AM29" s="143" t="str">
        <f t="shared" si="3"/>
        <v/>
      </c>
      <c r="AN29" s="143" t="str">
        <f t="shared" si="3"/>
        <v/>
      </c>
      <c r="AO29" s="143" t="str">
        <f t="shared" si="3"/>
        <v/>
      </c>
      <c r="AP29" s="143" t="str">
        <f t="shared" si="3"/>
        <v/>
      </c>
      <c r="AQ29" s="143" t="str">
        <f t="shared" si="3"/>
        <v/>
      </c>
      <c r="AR29" s="159"/>
      <c r="AS29" s="160"/>
      <c r="AT29" s="160"/>
      <c r="AU29" s="160"/>
      <c r="AV29" s="160"/>
      <c r="AW29" s="161" t="str">
        <f>IF(COUNTBLANK(D29:AQ29)=40,"",SUMIF(D29:AQ29,"&lt;&gt;",D29:AQ29)/COUNTIF(D29:AQ29,"&gt;=0"))</f>
        <v/>
      </c>
      <c r="AX29" s="162" t="str">
        <f>IF(COUNTBLANK(D29:AQ29)=40,"",AW29/100)</f>
        <v/>
      </c>
    </row>
    <row r="30" spans="1:50" s="101" customFormat="1" ht="15.95" customHeight="1" thickTop="1" thickBot="1" x14ac:dyDescent="0.3">
      <c r="A30" s="100"/>
      <c r="B30" s="262"/>
      <c r="C30" s="163" t="s">
        <v>40</v>
      </c>
      <c r="D30" s="138" t="str">
        <f>IF(COUNTBLANK(D85:D131)=47,"",IF(SUM(D85:D131)&lt;'J560-02'!$J8,"u",IF(SUM(D85:D131)&lt;'J560-02'!$J7,"1",IF(SUM(D85:D131)&lt;'J560-02'!$J6,"2",IF(SUM(D85:D131)&lt;'J560-02'!$J5,"3",IF(SUM(D85:D131)&lt;'J560-02'!$J4,"4","5"))))))</f>
        <v/>
      </c>
      <c r="E30" s="139" t="str">
        <f>IF(COUNTBLANK(E85:E131)=47,"",IF(SUM(E85:E131)&lt;'J560-02'!$J8,"u",IF(SUM(E85:E131)&lt;'J560-02'!$J7,"1",IF(SUM(E85:E131)&lt;'J560-02'!$J6,"2",IF(SUM(E85:E131)&lt;'J560-02'!$J5,"3",IF(SUM(E85:E131)&lt;'J560-02'!$J4,"4","5"))))))</f>
        <v/>
      </c>
      <c r="F30" s="139" t="str">
        <f>IF(COUNTBLANK(F85:F131)=47,"",IF(SUM(F85:F131)&lt;'J560-02'!$J8,"u",IF(SUM(F85:F131)&lt;'J560-02'!$J7,"1",IF(SUM(F85:F131)&lt;'J560-02'!$J6,"2",IF(SUM(F85:F131)&lt;'J560-02'!$J5,"3",IF(SUM(F85:F131)&lt;'J560-02'!$J4,"4","5"))))))</f>
        <v/>
      </c>
      <c r="G30" s="139" t="str">
        <f>IF(COUNTBLANK(G85:G131)=47,"",IF(SUM(G85:G131)&lt;'J560-02'!$J8,"u",IF(SUM(G85:G131)&lt;'J560-02'!$J7,"1",IF(SUM(G85:G131)&lt;'J560-02'!$J6,"2",IF(SUM(G85:G131)&lt;'J560-02'!$J5,"3",IF(SUM(G85:G131)&lt;'J560-02'!$J4,"4","5"))))))</f>
        <v/>
      </c>
      <c r="H30" s="139" t="str">
        <f>IF(COUNTBLANK(H85:H131)=47,"",IF(SUM(H85:H131)&lt;'J560-02'!$J8,"u",IF(SUM(H85:H131)&lt;'J560-02'!$J7,"1",IF(SUM(H85:H131)&lt;'J560-02'!$J6,"2",IF(SUM(H85:H131)&lt;'J560-02'!$J5,"3",IF(SUM(H85:H131)&lt;'J560-02'!$J4,"4","5"))))))</f>
        <v/>
      </c>
      <c r="I30" s="139" t="str">
        <f>IF(COUNTBLANK(I85:I131)=47,"",IF(SUM(I85:I131)&lt;'J560-02'!$J8,"u",IF(SUM(I85:I131)&lt;'J560-02'!$J7,"1",IF(SUM(I85:I131)&lt;'J560-02'!$J6,"2",IF(SUM(I85:I131)&lt;'J560-02'!$J5,"3",IF(SUM(I85:I131)&lt;'J560-02'!$J4,"4","5"))))))</f>
        <v/>
      </c>
      <c r="J30" s="139" t="str">
        <f>IF(COUNTBLANK(J85:J131)=47,"",IF(SUM(J85:J131)&lt;'J560-02'!$J8,"u",IF(SUM(J85:J131)&lt;'J560-02'!$J7,"1",IF(SUM(J85:J131)&lt;'J560-02'!$J6,"2",IF(SUM(J85:J131)&lt;'J560-02'!$J5,"3",IF(SUM(J85:J131)&lt;'J560-02'!$J4,"4","5"))))))</f>
        <v/>
      </c>
      <c r="K30" s="139" t="str">
        <f>IF(COUNTBLANK(K85:K131)=47,"",IF(SUM(K85:K131)&lt;'J560-02'!$J8,"u",IF(SUM(K85:K131)&lt;'J560-02'!$J7,"1",IF(SUM(K85:K131)&lt;'J560-02'!$J6,"2",IF(SUM(K85:K131)&lt;'J560-02'!$J5,"3",IF(SUM(K85:K131)&lt;'J560-02'!$J4,"4","5"))))))</f>
        <v/>
      </c>
      <c r="L30" s="139" t="str">
        <f>IF(COUNTBLANK(L85:L131)=47,"",IF(SUM(L85:L131)&lt;'J560-02'!$J8,"u",IF(SUM(L85:L131)&lt;'J560-02'!$J7,"1",IF(SUM(L85:L131)&lt;'J560-02'!$J6,"2",IF(SUM(L85:L131)&lt;'J560-02'!$J5,"3",IF(SUM(L85:L131)&lt;'J560-02'!$J4,"4","5"))))))</f>
        <v/>
      </c>
      <c r="M30" s="139" t="str">
        <f>IF(COUNTBLANK(M85:M131)=47,"",IF(SUM(M85:M131)&lt;'J560-02'!$J8,"u",IF(SUM(M85:M131)&lt;'J560-02'!$J7,"1",IF(SUM(M85:M131)&lt;'J560-02'!$J6,"2",IF(SUM(M85:M131)&lt;'J560-02'!$J5,"3",IF(SUM(M85:M131)&lt;'J560-02'!$J4,"4","5"))))))</f>
        <v/>
      </c>
      <c r="N30" s="139" t="str">
        <f>IF(COUNTBLANK(N85:N131)=47,"",IF(SUM(N85:N131)&lt;'J560-02'!$J8,"u",IF(SUM(N85:N131)&lt;'J560-02'!$J7,"1",IF(SUM(N85:N131)&lt;'J560-02'!$J6,"2",IF(SUM(N85:N131)&lt;'J560-02'!$J5,"3",IF(SUM(N85:N131)&lt;'J560-02'!$J4,"4","5"))))))</f>
        <v/>
      </c>
      <c r="O30" s="139" t="str">
        <f>IF(COUNTBLANK(O85:O131)=47,"",IF(SUM(O85:O131)&lt;'J560-02'!$J8,"u",IF(SUM(O85:O131)&lt;'J560-02'!$J7,"1",IF(SUM(O85:O131)&lt;'J560-02'!$J6,"2",IF(SUM(O85:O131)&lt;'J560-02'!$J5,"3",IF(SUM(O85:O131)&lt;'J560-02'!$J4,"4","5"))))))</f>
        <v/>
      </c>
      <c r="P30" s="139" t="str">
        <f>IF(COUNTBLANK(P85:P131)=47,"",IF(SUM(P85:P131)&lt;'J560-02'!$J8,"u",IF(SUM(P85:P131)&lt;'J560-02'!$J7,"1",IF(SUM(P85:P131)&lt;'J560-02'!$J6,"2",IF(SUM(P85:P131)&lt;'J560-02'!$J5,"3",IF(SUM(P85:P131)&lt;'J560-02'!$J4,"4","5"))))))</f>
        <v/>
      </c>
      <c r="Q30" s="139" t="str">
        <f>IF(COUNTBLANK(Q85:Q131)=47,"",IF(SUM(Q85:Q131)&lt;'J560-02'!$J8,"u",IF(SUM(Q85:Q131)&lt;'J560-02'!$J7,"1",IF(SUM(Q85:Q131)&lt;'J560-02'!$J6,"2",IF(SUM(Q85:Q131)&lt;'J560-02'!$J5,"3",IF(SUM(Q85:Q131)&lt;'J560-02'!$J4,"4","5"))))))</f>
        <v/>
      </c>
      <c r="R30" s="139" t="str">
        <f>IF(COUNTBLANK(R85:R131)=47,"",IF(SUM(R85:R131)&lt;'J560-02'!$J8,"u",IF(SUM(R85:R131)&lt;'J560-02'!$J7,"1",IF(SUM(R85:R131)&lt;'J560-02'!$J6,"2",IF(SUM(R85:R131)&lt;'J560-02'!$J5,"3",IF(SUM(R85:R131)&lt;'J560-02'!$J4,"4","5"))))))</f>
        <v/>
      </c>
      <c r="S30" s="139" t="str">
        <f>IF(COUNTBLANK(S85:S131)=47,"",IF(SUM(S85:S131)&lt;'J560-02'!$J8,"u",IF(SUM(S85:S131)&lt;'J560-02'!$J7,"1",IF(SUM(S85:S131)&lt;'J560-02'!$J6,"2",IF(SUM(S85:S131)&lt;'J560-02'!$J5,"3",IF(SUM(S85:S131)&lt;'J560-02'!$J4,"4","5"))))))</f>
        <v/>
      </c>
      <c r="T30" s="139" t="str">
        <f>IF(COUNTBLANK(T85:T131)=47,"",IF(SUM(T85:T131)&lt;'J560-02'!$J8,"u",IF(SUM(T85:T131)&lt;'J560-02'!$J7,"1",IF(SUM(T85:T131)&lt;'J560-02'!$J6,"2",IF(SUM(T85:T131)&lt;'J560-02'!$J5,"3",IF(SUM(T85:T131)&lt;'J560-02'!$J4,"4","5"))))))</f>
        <v/>
      </c>
      <c r="U30" s="139" t="str">
        <f>IF(COUNTBLANK(U85:U131)=47,"",IF(SUM(U85:U131)&lt;'J560-02'!$J8,"u",IF(SUM(U85:U131)&lt;'J560-02'!$J7,"1",IF(SUM(U85:U131)&lt;'J560-02'!$J6,"2",IF(SUM(U85:U131)&lt;'J560-02'!$J5,"3",IF(SUM(U85:U131)&lt;'J560-02'!$J4,"4","5"))))))</f>
        <v/>
      </c>
      <c r="V30" s="139" t="str">
        <f>IF(COUNTBLANK(V85:V131)=47,"",IF(SUM(V85:V131)&lt;'J560-02'!$J8,"u",IF(SUM(V85:V131)&lt;'J560-02'!$J7,"1",IF(SUM(V85:V131)&lt;'J560-02'!$J6,"2",IF(SUM(V85:V131)&lt;'J560-02'!$J5,"3",IF(SUM(V85:V131)&lt;'J560-02'!$J4,"4","5"))))))</f>
        <v/>
      </c>
      <c r="W30" s="139" t="str">
        <f>IF(COUNTBLANK(W85:W131)=47,"",IF(SUM(W85:W131)&lt;'J560-02'!$J8,"u",IF(SUM(W85:W131)&lt;'J560-02'!$J7,"1",IF(SUM(W85:W131)&lt;'J560-02'!$J6,"2",IF(SUM(W85:W131)&lt;'J560-02'!$J5,"3",IF(SUM(W85:W131)&lt;'J560-02'!$J4,"4","5"))))))</f>
        <v/>
      </c>
      <c r="X30" s="139" t="str">
        <f>IF(COUNTBLANK(X85:X131)=47,"",IF(SUM(X85:X131)&lt;'J560-02'!$J8,"u",IF(SUM(X85:X131)&lt;'J560-02'!$J7,"1",IF(SUM(X85:X131)&lt;'J560-02'!$J6,"2",IF(SUM(X85:X131)&lt;'J560-02'!$J5,"3",IF(SUM(X85:X131)&lt;'J560-02'!$J4,"4","5"))))))</f>
        <v/>
      </c>
      <c r="Y30" s="139" t="str">
        <f>IF(COUNTBLANK(Y85:Y131)=47,"",IF(SUM(Y85:Y131)&lt;'J560-02'!$J8,"u",IF(SUM(Y85:Y131)&lt;'J560-02'!$J7,"1",IF(SUM(Y85:Y131)&lt;'J560-02'!$J6,"2",IF(SUM(Y85:Y131)&lt;'J560-02'!$J5,"3",IF(SUM(Y85:Y131)&lt;'J560-02'!$J4,"4","5"))))))</f>
        <v/>
      </c>
      <c r="Z30" s="139" t="str">
        <f>IF(COUNTBLANK(Z85:Z131)=47,"",IF(SUM(Z85:Z131)&lt;'J560-02'!$J8,"u",IF(SUM(Z85:Z131)&lt;'J560-02'!$J7,"1",IF(SUM(Z85:Z131)&lt;'J560-02'!$J6,"2",IF(SUM(Z85:Z131)&lt;'J560-02'!$J5,"3",IF(SUM(Z85:Z131)&lt;'J560-02'!$J4,"4","5"))))))</f>
        <v/>
      </c>
      <c r="AA30" s="139" t="str">
        <f>IF(COUNTBLANK(AA85:AA131)=47,"",IF(SUM(AA85:AA131)&lt;'J560-02'!$J8,"u",IF(SUM(AA85:AA131)&lt;'J560-02'!$J7,"1",IF(SUM(AA85:AA131)&lt;'J560-02'!$J6,"2",IF(SUM(AA85:AA131)&lt;'J560-02'!$J5,"3",IF(SUM(AA85:AA131)&lt;'J560-02'!$J4,"4","5"))))))</f>
        <v/>
      </c>
      <c r="AB30" s="139" t="str">
        <f>IF(COUNTBLANK(AB85:AB131)=47,"",IF(SUM(AB85:AB131)&lt;'J560-02'!$J8,"u",IF(SUM(AB85:AB131)&lt;'J560-02'!$J7,"1",IF(SUM(AB85:AB131)&lt;'J560-02'!$J6,"2",IF(SUM(AB85:AB131)&lt;'J560-02'!$J5,"3",IF(SUM(AB85:AB131)&lt;'J560-02'!$J4,"4","5"))))))</f>
        <v/>
      </c>
      <c r="AC30" s="139" t="str">
        <f>IF(COUNTBLANK(AC85:AC131)=47,"",IF(SUM(AC85:AC131)&lt;'J560-02'!$J8,"u",IF(SUM(AC85:AC131)&lt;'J560-02'!$J7,"1",IF(SUM(AC85:AC131)&lt;'J560-02'!$J6,"2",IF(SUM(AC85:AC131)&lt;'J560-02'!$J5,"3",IF(SUM(AC85:AC131)&lt;'J560-02'!$J4,"4","5"))))))</f>
        <v/>
      </c>
      <c r="AD30" s="139" t="str">
        <f>IF(COUNTBLANK(AD85:AD131)=47,"",IF(SUM(AD85:AD131)&lt;'J560-02'!$J8,"u",IF(SUM(AD85:AD131)&lt;'J560-02'!$J7,"1",IF(SUM(AD85:AD131)&lt;'J560-02'!$J6,"2",IF(SUM(AD85:AD131)&lt;'J560-02'!$J5,"3",IF(SUM(AD85:AD131)&lt;'J560-02'!$J4,"4","5"))))))</f>
        <v/>
      </c>
      <c r="AE30" s="139" t="str">
        <f>IF(COUNTBLANK(AE85:AE131)=47,"",IF(SUM(AE85:AE131)&lt;'J560-02'!$J8,"u",IF(SUM(AE85:AE131)&lt;'J560-02'!$J7,"1",IF(SUM(AE85:AE131)&lt;'J560-02'!$J6,"2",IF(SUM(AE85:AE131)&lt;'J560-02'!$J5,"3",IF(SUM(AE85:AE131)&lt;'J560-02'!$J4,"4","5"))))))</f>
        <v/>
      </c>
      <c r="AF30" s="139" t="str">
        <f>IF(COUNTBLANK(AF85:AF131)=47,"",IF(SUM(AF85:AF131)&lt;'J560-02'!$J8,"u",IF(SUM(AF85:AF131)&lt;'J560-02'!$J7,"1",IF(SUM(AF85:AF131)&lt;'J560-02'!$J6,"2",IF(SUM(AF85:AF131)&lt;'J560-02'!$J5,"3",IF(SUM(AF85:AF131)&lt;'J560-02'!$J4,"4","5"))))))</f>
        <v/>
      </c>
      <c r="AG30" s="139" t="str">
        <f>IF(COUNTBLANK(AG85:AG131)=47,"",IF(SUM(AG85:AG131)&lt;'J560-02'!$J8,"u",IF(SUM(AG85:AG131)&lt;'J560-02'!$J7,"1",IF(SUM(AG85:AG131)&lt;'J560-02'!$J6,"2",IF(SUM(AG85:AG131)&lt;'J560-02'!$J5,"3",IF(SUM(AG85:AG131)&lt;'J560-02'!$J4,"4","5"))))))</f>
        <v/>
      </c>
      <c r="AH30" s="139" t="str">
        <f>IF(COUNTBLANK(AH85:AH131)=47,"",IF(SUM(AH85:AH131)&lt;'J560-02'!$J8,"u",IF(SUM(AH85:AH131)&lt;'J560-02'!$J7,"1",IF(SUM(AH85:AH131)&lt;'J560-02'!$J6,"2",IF(SUM(AH85:AH131)&lt;'J560-02'!$J5,"3",IF(SUM(AH85:AH131)&lt;'J560-02'!$J4,"4","5"))))))</f>
        <v/>
      </c>
      <c r="AI30" s="139" t="str">
        <f>IF(COUNTBLANK(AI85:AI131)=47,"",IF(SUM(AI85:AI131)&lt;'J560-02'!$J8,"u",IF(SUM(AI85:AI131)&lt;'J560-02'!$J7,"1",IF(SUM(AI85:AI131)&lt;'J560-02'!$J6,"2",IF(SUM(AI85:AI131)&lt;'J560-02'!$J5,"3",IF(SUM(AI85:AI131)&lt;'J560-02'!$J4,"4","5"))))))</f>
        <v/>
      </c>
      <c r="AJ30" s="139" t="str">
        <f>IF(COUNTBLANK(AJ85:AJ131)=47,"",IF(SUM(AJ85:AJ131)&lt;'J560-02'!$J8,"u",IF(SUM(AJ85:AJ131)&lt;'J560-02'!$J7,"1",IF(SUM(AJ85:AJ131)&lt;'J560-02'!$J6,"2",IF(SUM(AJ85:AJ131)&lt;'J560-02'!$J5,"3",IF(SUM(AJ85:AJ131)&lt;'J560-02'!$J4,"4","5"))))))</f>
        <v/>
      </c>
      <c r="AK30" s="139" t="str">
        <f>IF(COUNTBLANK(AK85:AK131)=47,"",IF(SUM(AK85:AK131)&lt;'J560-02'!$J8,"u",IF(SUM(AK85:AK131)&lt;'J560-02'!$J7,"1",IF(SUM(AK85:AK131)&lt;'J560-02'!$J6,"2",IF(SUM(AK85:AK131)&lt;'J560-02'!$J5,"3",IF(SUM(AK85:AK131)&lt;'J560-02'!$J4,"4","5"))))))</f>
        <v/>
      </c>
      <c r="AL30" s="139" t="str">
        <f>IF(COUNTBLANK(AL85:AL131)=47,"",IF(SUM(AL85:AL131)&lt;'J560-02'!$J8,"u",IF(SUM(AL85:AL131)&lt;'J560-02'!$J7,"1",IF(SUM(AL85:AL131)&lt;'J560-02'!$J6,"2",IF(SUM(AL85:AL131)&lt;'J560-02'!$J5,"3",IF(SUM(AL85:AL131)&lt;'J560-02'!$J4,"4","5"))))))</f>
        <v/>
      </c>
      <c r="AM30" s="139" t="str">
        <f>IF(COUNTBLANK(AM85:AM131)=47,"",IF(SUM(AM85:AM131)&lt;'J560-02'!$J8,"u",IF(SUM(AM85:AM131)&lt;'J560-02'!$J7,"1",IF(SUM(AM85:AM131)&lt;'J560-02'!$J6,"2",IF(SUM(AM85:AM131)&lt;'J560-02'!$J5,"3",IF(SUM(AM85:AM131)&lt;'J560-02'!$J4,"4","5"))))))</f>
        <v/>
      </c>
      <c r="AN30" s="139" t="str">
        <f>IF(COUNTBLANK(AN85:AN131)=47,"",IF(SUM(AN85:AN131)&lt;'J560-02'!$J8,"u",IF(SUM(AN85:AN131)&lt;'J560-02'!$J7,"1",IF(SUM(AN85:AN131)&lt;'J560-02'!$J6,"2",IF(SUM(AN85:AN131)&lt;'J560-02'!$J5,"3",IF(SUM(AN85:AN131)&lt;'J560-02'!$J4,"4","5"))))))</f>
        <v/>
      </c>
      <c r="AO30" s="139" t="str">
        <f>IF(COUNTBLANK(AO85:AO131)=47,"",IF(SUM(AO85:AO131)&lt;'J560-02'!$J8,"u",IF(SUM(AO85:AO131)&lt;'J560-02'!$J7,"1",IF(SUM(AO85:AO131)&lt;'J560-02'!$J6,"2",IF(SUM(AO85:AO131)&lt;'J560-02'!$J5,"3",IF(SUM(AO85:AO131)&lt;'J560-02'!$J4,"4","5"))))))</f>
        <v/>
      </c>
      <c r="AP30" s="139" t="str">
        <f>IF(COUNTBLANK(AP85:AP131)=47,"",IF(SUM(AP85:AP131)&lt;'J560-02'!$J8,"u",IF(SUM(AP85:AP131)&lt;'J560-02'!$J7,"1",IF(SUM(AP85:AP131)&lt;'J560-02'!$J6,"2",IF(SUM(AP85:AP131)&lt;'J560-02'!$J5,"3",IF(SUM(AP85:AP131)&lt;'J560-02'!$J4,"4","5"))))))</f>
        <v/>
      </c>
      <c r="AQ30" s="139" t="str">
        <f>IF(COUNTBLANK(AQ85:AQ131)=47,"",IF(SUM(AQ85:AQ131)&lt;'J560-02'!$J8,"u",IF(SUM(AQ85:AQ131)&lt;'J560-02'!$J7,"1",IF(SUM(AQ85:AQ131)&lt;'J560-02'!$J6,"2",IF(SUM(AQ85:AQ131)&lt;'J560-02'!$J5,"3",IF(SUM(AQ85:AQ131)&lt;'J560-02'!$J4,"4","5"))))))</f>
        <v/>
      </c>
      <c r="AR30" s="166"/>
      <c r="AS30" s="166"/>
      <c r="AT30" s="166"/>
      <c r="AU30" s="166"/>
      <c r="AV30" s="159"/>
      <c r="AW30" s="164"/>
      <c r="AX30" s="165"/>
    </row>
    <row r="31" spans="1:50" s="101" customFormat="1" ht="15.95" customHeight="1" thickTop="1" thickBot="1" x14ac:dyDescent="0.3">
      <c r="A31" s="100"/>
      <c r="B31" s="263" t="s">
        <v>21</v>
      </c>
      <c r="C31" s="158" t="s">
        <v>45</v>
      </c>
      <c r="D31" s="142" t="str">
        <f>IF(COUNTBLANK(D133:D177)=45,"",SUM(D133:D177))</f>
        <v/>
      </c>
      <c r="E31" s="143" t="str">
        <f t="shared" ref="E31:AQ31" si="4">IF(COUNTBLANK(E133:E177)=45,"",SUM(E133:E177))</f>
        <v/>
      </c>
      <c r="F31" s="143" t="str">
        <f t="shared" si="4"/>
        <v/>
      </c>
      <c r="G31" s="143" t="str">
        <f t="shared" si="4"/>
        <v/>
      </c>
      <c r="H31" s="143" t="str">
        <f t="shared" si="4"/>
        <v/>
      </c>
      <c r="I31" s="143" t="str">
        <f t="shared" si="4"/>
        <v/>
      </c>
      <c r="J31" s="143" t="str">
        <f t="shared" si="4"/>
        <v/>
      </c>
      <c r="K31" s="143" t="str">
        <f t="shared" si="4"/>
        <v/>
      </c>
      <c r="L31" s="143" t="str">
        <f t="shared" si="4"/>
        <v/>
      </c>
      <c r="M31" s="143" t="str">
        <f t="shared" si="4"/>
        <v/>
      </c>
      <c r="N31" s="143" t="str">
        <f t="shared" si="4"/>
        <v/>
      </c>
      <c r="O31" s="143" t="str">
        <f t="shared" si="4"/>
        <v/>
      </c>
      <c r="P31" s="143" t="str">
        <f t="shared" si="4"/>
        <v/>
      </c>
      <c r="Q31" s="143" t="str">
        <f t="shared" si="4"/>
        <v/>
      </c>
      <c r="R31" s="143" t="str">
        <f t="shared" si="4"/>
        <v/>
      </c>
      <c r="S31" s="143" t="str">
        <f t="shared" si="4"/>
        <v/>
      </c>
      <c r="T31" s="143" t="str">
        <f t="shared" si="4"/>
        <v/>
      </c>
      <c r="U31" s="143" t="str">
        <f t="shared" si="4"/>
        <v/>
      </c>
      <c r="V31" s="143" t="str">
        <f t="shared" si="4"/>
        <v/>
      </c>
      <c r="W31" s="143" t="str">
        <f t="shared" si="4"/>
        <v/>
      </c>
      <c r="X31" s="143" t="str">
        <f t="shared" si="4"/>
        <v/>
      </c>
      <c r="Y31" s="143" t="str">
        <f t="shared" si="4"/>
        <v/>
      </c>
      <c r="Z31" s="143" t="str">
        <f t="shared" si="4"/>
        <v/>
      </c>
      <c r="AA31" s="143" t="str">
        <f t="shared" si="4"/>
        <v/>
      </c>
      <c r="AB31" s="143" t="str">
        <f t="shared" si="4"/>
        <v/>
      </c>
      <c r="AC31" s="143" t="str">
        <f t="shared" si="4"/>
        <v/>
      </c>
      <c r="AD31" s="143" t="str">
        <f t="shared" si="4"/>
        <v/>
      </c>
      <c r="AE31" s="143" t="str">
        <f t="shared" si="4"/>
        <v/>
      </c>
      <c r="AF31" s="143" t="str">
        <f t="shared" si="4"/>
        <v/>
      </c>
      <c r="AG31" s="143" t="str">
        <f t="shared" si="4"/>
        <v/>
      </c>
      <c r="AH31" s="143" t="str">
        <f t="shared" si="4"/>
        <v/>
      </c>
      <c r="AI31" s="143" t="str">
        <f t="shared" si="4"/>
        <v/>
      </c>
      <c r="AJ31" s="143" t="str">
        <f t="shared" si="4"/>
        <v/>
      </c>
      <c r="AK31" s="143" t="str">
        <f t="shared" si="4"/>
        <v/>
      </c>
      <c r="AL31" s="143" t="str">
        <f t="shared" si="4"/>
        <v/>
      </c>
      <c r="AM31" s="143" t="str">
        <f t="shared" si="4"/>
        <v/>
      </c>
      <c r="AN31" s="143" t="str">
        <f t="shared" si="4"/>
        <v/>
      </c>
      <c r="AO31" s="143" t="str">
        <f t="shared" si="4"/>
        <v/>
      </c>
      <c r="AP31" s="143" t="str">
        <f t="shared" si="4"/>
        <v/>
      </c>
      <c r="AQ31" s="143" t="str">
        <f t="shared" si="4"/>
        <v/>
      </c>
      <c r="AR31" s="159"/>
      <c r="AS31" s="160"/>
      <c r="AT31" s="160"/>
      <c r="AU31" s="160"/>
      <c r="AV31" s="160"/>
      <c r="AW31" s="161" t="str">
        <f>IF(COUNTBLANK(D31:AQ31)=40,"",SUMIF(D31:AQ31,"&lt;&gt;",D31:AQ31)/COUNTIF(D31:AQ31,"&gt;=0"))</f>
        <v/>
      </c>
      <c r="AX31" s="162" t="str">
        <f>IF(COUNTBLANK(D31:AQ31)=40,"",AW31/100)</f>
        <v/>
      </c>
    </row>
    <row r="32" spans="1:50" s="101" customFormat="1" ht="15.95" customHeight="1" thickTop="1" thickBot="1" x14ac:dyDescent="0.3">
      <c r="A32" s="100"/>
      <c r="B32" s="264"/>
      <c r="C32" s="163" t="s">
        <v>40</v>
      </c>
      <c r="D32" s="138" t="str">
        <f>IF(COUNTBLANK(D133:D177)=45,"",IF(SUM(D133:D177)&lt;'J560-03'!$J8,"u",IF(SUM(D133:D177)&lt;'J560-03'!$J7,"1",IF(SUM(D133:D177)&lt;'J560-03'!$J6,"2",IF(SUM(D133:D177)&lt;'J560-03'!$J5,"3",IF(SUM(D133:D177)&lt;'J560-03'!$J4,"4","5"))))))</f>
        <v/>
      </c>
      <c r="E32" s="139" t="str">
        <f>IF(COUNTBLANK(E133:E177)=45,"",IF(SUM(E133:E177)&lt;'J560-03'!$J8,"u",IF(SUM(E133:E177)&lt;'J560-03'!$J7,"1",IF(SUM(E133:E177)&lt;'J560-03'!$J6,"2",IF(SUM(E133:E177)&lt;'J560-03'!$J5,"3",IF(SUM(E133:E177)&lt;'J560-03'!$J4,"4","5"))))))</f>
        <v/>
      </c>
      <c r="F32" s="139" t="str">
        <f>IF(COUNTBLANK(F133:F177)=45,"",IF(SUM(F133:F177)&lt;'J560-03'!$J8,"u",IF(SUM(F133:F177)&lt;'J560-03'!$J7,"1",IF(SUM(F133:F177)&lt;'J560-03'!$J6,"2",IF(SUM(F133:F177)&lt;'J560-03'!$J5,"3",IF(SUM(F133:F177)&lt;'J560-03'!$J4,"4","5"))))))</f>
        <v/>
      </c>
      <c r="G32" s="139" t="str">
        <f>IF(COUNTBLANK(G133:G177)=45,"",IF(SUM(G133:G177)&lt;'J560-03'!$J8,"u",IF(SUM(G133:G177)&lt;'J560-03'!$J7,"1",IF(SUM(G133:G177)&lt;'J560-03'!$J6,"2",IF(SUM(G133:G177)&lt;'J560-03'!$J5,"3",IF(SUM(G133:G177)&lt;'J560-03'!$J4,"4","5"))))))</f>
        <v/>
      </c>
      <c r="H32" s="139" t="str">
        <f>IF(COUNTBLANK(H133:H177)=45,"",IF(SUM(H133:H177)&lt;'J560-03'!$J8,"u",IF(SUM(H133:H177)&lt;'J560-03'!$J7,"1",IF(SUM(H133:H177)&lt;'J560-03'!$J6,"2",IF(SUM(H133:H177)&lt;'J560-03'!$J5,"3",IF(SUM(H133:H177)&lt;'J560-03'!$J4,"4","5"))))))</f>
        <v/>
      </c>
      <c r="I32" s="139" t="str">
        <f>IF(COUNTBLANK(I133:I177)=45,"",IF(SUM(I133:I177)&lt;'J560-03'!$J8,"u",IF(SUM(I133:I177)&lt;'J560-03'!$J7,"1",IF(SUM(I133:I177)&lt;'J560-03'!$J6,"2",IF(SUM(I133:I177)&lt;'J560-03'!$J5,"3",IF(SUM(I133:I177)&lt;'J560-03'!$J4,"4","5"))))))</f>
        <v/>
      </c>
      <c r="J32" s="139" t="str">
        <f>IF(COUNTBLANK(J133:J177)=45,"",IF(SUM(J133:J177)&lt;'J560-03'!$J8,"u",IF(SUM(J133:J177)&lt;'J560-03'!$J7,"1",IF(SUM(J133:J177)&lt;'J560-03'!$J6,"2",IF(SUM(J133:J177)&lt;'J560-03'!$J5,"3",IF(SUM(J133:J177)&lt;'J560-03'!$J4,"4","5"))))))</f>
        <v/>
      </c>
      <c r="K32" s="139" t="str">
        <f>IF(COUNTBLANK(K133:K177)=45,"",IF(SUM(K133:K177)&lt;'J560-03'!$J8,"u",IF(SUM(K133:K177)&lt;'J560-03'!$J7,"1",IF(SUM(K133:K177)&lt;'J560-03'!$J6,"2",IF(SUM(K133:K177)&lt;'J560-03'!$J5,"3",IF(SUM(K133:K177)&lt;'J560-03'!$J4,"4","5"))))))</f>
        <v/>
      </c>
      <c r="L32" s="139" t="str">
        <f>IF(COUNTBLANK(L133:L177)=45,"",IF(SUM(L133:L177)&lt;'J560-03'!$J8,"u",IF(SUM(L133:L177)&lt;'J560-03'!$J7,"1",IF(SUM(L133:L177)&lt;'J560-03'!$J6,"2",IF(SUM(L133:L177)&lt;'J560-03'!$J5,"3",IF(SUM(L133:L177)&lt;'J560-03'!$J4,"4","5"))))))</f>
        <v/>
      </c>
      <c r="M32" s="139" t="str">
        <f>IF(COUNTBLANK(M133:M177)=45,"",IF(SUM(M133:M177)&lt;'J560-03'!$J8,"u",IF(SUM(M133:M177)&lt;'J560-03'!$J7,"1",IF(SUM(M133:M177)&lt;'J560-03'!$J6,"2",IF(SUM(M133:M177)&lt;'J560-03'!$J5,"3",IF(SUM(M133:M177)&lt;'J560-03'!$J4,"4","5"))))))</f>
        <v/>
      </c>
      <c r="N32" s="139" t="str">
        <f>IF(COUNTBLANK(N133:N177)=45,"",IF(SUM(N133:N177)&lt;'J560-03'!$J8,"u",IF(SUM(N133:N177)&lt;'J560-03'!$J7,"1",IF(SUM(N133:N177)&lt;'J560-03'!$J6,"2",IF(SUM(N133:N177)&lt;'J560-03'!$J5,"3",IF(SUM(N133:N177)&lt;'J560-03'!$J4,"4","5"))))))</f>
        <v/>
      </c>
      <c r="O32" s="139" t="str">
        <f>IF(COUNTBLANK(O133:O177)=45,"",IF(SUM(O133:O177)&lt;'J560-03'!$J8,"u",IF(SUM(O133:O177)&lt;'J560-03'!$J7,"1",IF(SUM(O133:O177)&lt;'J560-03'!$J6,"2",IF(SUM(O133:O177)&lt;'J560-03'!$J5,"3",IF(SUM(O133:O177)&lt;'J560-03'!$J4,"4","5"))))))</f>
        <v/>
      </c>
      <c r="P32" s="139" t="str">
        <f>IF(COUNTBLANK(P133:P177)=45,"",IF(SUM(P133:P177)&lt;'J560-03'!$J8,"u",IF(SUM(P133:P177)&lt;'J560-03'!$J7,"1",IF(SUM(P133:P177)&lt;'J560-03'!$J6,"2",IF(SUM(P133:P177)&lt;'J560-03'!$J5,"3",IF(SUM(P133:P177)&lt;'J560-03'!$J4,"4","5"))))))</f>
        <v/>
      </c>
      <c r="Q32" s="139" t="str">
        <f>IF(COUNTBLANK(Q133:Q177)=45,"",IF(SUM(Q133:Q177)&lt;'J560-03'!$J8,"u",IF(SUM(Q133:Q177)&lt;'J560-03'!$J7,"1",IF(SUM(Q133:Q177)&lt;'J560-03'!$J6,"2",IF(SUM(Q133:Q177)&lt;'J560-03'!$J5,"3",IF(SUM(Q133:Q177)&lt;'J560-03'!$J4,"4","5"))))))</f>
        <v/>
      </c>
      <c r="R32" s="139" t="str">
        <f>IF(COUNTBLANK(R133:R177)=45,"",IF(SUM(R133:R177)&lt;'J560-03'!$J8,"u",IF(SUM(R133:R177)&lt;'J560-03'!$J7,"1",IF(SUM(R133:R177)&lt;'J560-03'!$J6,"2",IF(SUM(R133:R177)&lt;'J560-03'!$J5,"3",IF(SUM(R133:R177)&lt;'J560-03'!$J4,"4","5"))))))</f>
        <v/>
      </c>
      <c r="S32" s="139" t="str">
        <f>IF(COUNTBLANK(S133:S177)=45,"",IF(SUM(S133:S177)&lt;'J560-03'!$J8,"u",IF(SUM(S133:S177)&lt;'J560-03'!$J7,"1",IF(SUM(S133:S177)&lt;'J560-03'!$J6,"2",IF(SUM(S133:S177)&lt;'J560-03'!$J5,"3",IF(SUM(S133:S177)&lt;'J560-03'!$J4,"4","5"))))))</f>
        <v/>
      </c>
      <c r="T32" s="139" t="str">
        <f>IF(COUNTBLANK(T133:T177)=45,"",IF(SUM(T133:T177)&lt;'J560-03'!$J8,"u",IF(SUM(T133:T177)&lt;'J560-03'!$J7,"1",IF(SUM(T133:T177)&lt;'J560-03'!$J6,"2",IF(SUM(T133:T177)&lt;'J560-03'!$J5,"3",IF(SUM(T133:T177)&lt;'J560-03'!$J4,"4","5"))))))</f>
        <v/>
      </c>
      <c r="U32" s="139" t="str">
        <f>IF(COUNTBLANK(U133:U177)=45,"",IF(SUM(U133:U177)&lt;'J560-03'!$J8,"u",IF(SUM(U133:U177)&lt;'J560-03'!$J7,"1",IF(SUM(U133:U177)&lt;'J560-03'!$J6,"2",IF(SUM(U133:U177)&lt;'J560-03'!$J5,"3",IF(SUM(U133:U177)&lt;'J560-03'!$J4,"4","5"))))))</f>
        <v/>
      </c>
      <c r="V32" s="139" t="str">
        <f>IF(COUNTBLANK(V133:V177)=45,"",IF(SUM(V133:V177)&lt;'J560-03'!$J8,"u",IF(SUM(V133:V177)&lt;'J560-03'!$J7,"1",IF(SUM(V133:V177)&lt;'J560-03'!$J6,"2",IF(SUM(V133:V177)&lt;'J560-03'!$J5,"3",IF(SUM(V133:V177)&lt;'J560-03'!$J4,"4","5"))))))</f>
        <v/>
      </c>
      <c r="W32" s="139" t="str">
        <f>IF(COUNTBLANK(W133:W177)=45,"",IF(SUM(W133:W177)&lt;'J560-03'!$J8,"u",IF(SUM(W133:W177)&lt;'J560-03'!$J7,"1",IF(SUM(W133:W177)&lt;'J560-03'!$J6,"2",IF(SUM(W133:W177)&lt;'J560-03'!$J5,"3",IF(SUM(W133:W177)&lt;'J560-03'!$J4,"4","5"))))))</f>
        <v/>
      </c>
      <c r="X32" s="139" t="str">
        <f>IF(COUNTBLANK(X133:X177)=45,"",IF(SUM(X133:X177)&lt;'J560-03'!$J8,"u",IF(SUM(X133:X177)&lt;'J560-03'!$J7,"1",IF(SUM(X133:X177)&lt;'J560-03'!$J6,"2",IF(SUM(X133:X177)&lt;'J560-03'!$J5,"3",IF(SUM(X133:X177)&lt;'J560-03'!$J4,"4","5"))))))</f>
        <v/>
      </c>
      <c r="Y32" s="139" t="str">
        <f>IF(COUNTBLANK(Y133:Y177)=45,"",IF(SUM(Y133:Y177)&lt;'J560-03'!$J8,"u",IF(SUM(Y133:Y177)&lt;'J560-03'!$J7,"1",IF(SUM(Y133:Y177)&lt;'J560-03'!$J6,"2",IF(SUM(Y133:Y177)&lt;'J560-03'!$J5,"3",IF(SUM(Y133:Y177)&lt;'J560-03'!$J4,"4","5"))))))</f>
        <v/>
      </c>
      <c r="Z32" s="139" t="str">
        <f>IF(COUNTBLANK(Z133:Z177)=45,"",IF(SUM(Z133:Z177)&lt;'J560-03'!$J8,"u",IF(SUM(Z133:Z177)&lt;'J560-03'!$J7,"1",IF(SUM(Z133:Z177)&lt;'J560-03'!$J6,"2",IF(SUM(Z133:Z177)&lt;'J560-03'!$J5,"3",IF(SUM(Z133:Z177)&lt;'J560-03'!$J4,"4","5"))))))</f>
        <v/>
      </c>
      <c r="AA32" s="139" t="str">
        <f>IF(COUNTBLANK(AA133:AA177)=45,"",IF(SUM(AA133:AA177)&lt;'J560-03'!$J8,"u",IF(SUM(AA133:AA177)&lt;'J560-03'!$J7,"1",IF(SUM(AA133:AA177)&lt;'J560-03'!$J6,"2",IF(SUM(AA133:AA177)&lt;'J560-03'!$J5,"3",IF(SUM(AA133:AA177)&lt;'J560-03'!$J4,"4","5"))))))</f>
        <v/>
      </c>
      <c r="AB32" s="139" t="str">
        <f>IF(COUNTBLANK(AB133:AB177)=45,"",IF(SUM(AB133:AB177)&lt;'J560-03'!$J8,"u",IF(SUM(AB133:AB177)&lt;'J560-03'!$J7,"1",IF(SUM(AB133:AB177)&lt;'J560-03'!$J6,"2",IF(SUM(AB133:AB177)&lt;'J560-03'!$J5,"3",IF(SUM(AB133:AB177)&lt;'J560-03'!$J4,"4","5"))))))</f>
        <v/>
      </c>
      <c r="AC32" s="139" t="str">
        <f>IF(COUNTBLANK(AC133:AC177)=45,"",IF(SUM(AC133:AC177)&lt;'J560-03'!$J8,"u",IF(SUM(AC133:AC177)&lt;'J560-03'!$J7,"1",IF(SUM(AC133:AC177)&lt;'J560-03'!$J6,"2",IF(SUM(AC133:AC177)&lt;'J560-03'!$J5,"3",IF(SUM(AC133:AC177)&lt;'J560-03'!$J4,"4","5"))))))</f>
        <v/>
      </c>
      <c r="AD32" s="139" t="str">
        <f>IF(COUNTBLANK(AD133:AD177)=45,"",IF(SUM(AD133:AD177)&lt;'J560-03'!$J8,"u",IF(SUM(AD133:AD177)&lt;'J560-03'!$J7,"1",IF(SUM(AD133:AD177)&lt;'J560-03'!$J6,"2",IF(SUM(AD133:AD177)&lt;'J560-03'!$J5,"3",IF(SUM(AD133:AD177)&lt;'J560-03'!$J4,"4","5"))))))</f>
        <v/>
      </c>
      <c r="AE32" s="139" t="str">
        <f>IF(COUNTBLANK(AE133:AE177)=45,"",IF(SUM(AE133:AE177)&lt;'J560-03'!$J8,"u",IF(SUM(AE133:AE177)&lt;'J560-03'!$J7,"1",IF(SUM(AE133:AE177)&lt;'J560-03'!$J6,"2",IF(SUM(AE133:AE177)&lt;'J560-03'!$J5,"3",IF(SUM(AE133:AE177)&lt;'J560-03'!$J4,"4","5"))))))</f>
        <v/>
      </c>
      <c r="AF32" s="139" t="str">
        <f>IF(COUNTBLANK(AF133:AF177)=45,"",IF(SUM(AF133:AF177)&lt;'J560-03'!$J8,"u",IF(SUM(AF133:AF177)&lt;'J560-03'!$J7,"1",IF(SUM(AF133:AF177)&lt;'J560-03'!$J6,"2",IF(SUM(AF133:AF177)&lt;'J560-03'!$J5,"3",IF(SUM(AF133:AF177)&lt;'J560-03'!$J4,"4","5"))))))</f>
        <v/>
      </c>
      <c r="AG32" s="139" t="str">
        <f>IF(COUNTBLANK(AG133:AG177)=45,"",IF(SUM(AG133:AG177)&lt;'J560-03'!$J8,"u",IF(SUM(AG133:AG177)&lt;'J560-03'!$J7,"1",IF(SUM(AG133:AG177)&lt;'J560-03'!$J6,"2",IF(SUM(AG133:AG177)&lt;'J560-03'!$J5,"3",IF(SUM(AG133:AG177)&lt;'J560-03'!$J4,"4","5"))))))</f>
        <v/>
      </c>
      <c r="AH32" s="139" t="str">
        <f>IF(COUNTBLANK(AH133:AH177)=45,"",IF(SUM(AH133:AH177)&lt;'J560-03'!$J8,"u",IF(SUM(AH133:AH177)&lt;'J560-03'!$J7,"1",IF(SUM(AH133:AH177)&lt;'J560-03'!$J6,"2",IF(SUM(AH133:AH177)&lt;'J560-03'!$J5,"3",IF(SUM(AH133:AH177)&lt;'J560-03'!$J4,"4","5"))))))</f>
        <v/>
      </c>
      <c r="AI32" s="139" t="str">
        <f>IF(COUNTBLANK(AI133:AI177)=45,"",IF(SUM(AI133:AI177)&lt;'J560-03'!$J8,"u",IF(SUM(AI133:AI177)&lt;'J560-03'!$J7,"1",IF(SUM(AI133:AI177)&lt;'J560-03'!$J6,"2",IF(SUM(AI133:AI177)&lt;'J560-03'!$J5,"3",IF(SUM(AI133:AI177)&lt;'J560-03'!$J4,"4","5"))))))</f>
        <v/>
      </c>
      <c r="AJ32" s="139" t="str">
        <f>IF(COUNTBLANK(AJ133:AJ177)=45,"",IF(SUM(AJ133:AJ177)&lt;'J560-03'!$J8,"u",IF(SUM(AJ133:AJ177)&lt;'J560-03'!$J7,"1",IF(SUM(AJ133:AJ177)&lt;'J560-03'!$J6,"2",IF(SUM(AJ133:AJ177)&lt;'J560-03'!$J5,"3",IF(SUM(AJ133:AJ177)&lt;'J560-03'!$J4,"4","5"))))))</f>
        <v/>
      </c>
      <c r="AK32" s="139" t="str">
        <f>IF(COUNTBLANK(AK133:AK177)=45,"",IF(SUM(AK133:AK177)&lt;'J560-03'!$J8,"u",IF(SUM(AK133:AK177)&lt;'J560-03'!$J7,"1",IF(SUM(AK133:AK177)&lt;'J560-03'!$J6,"2",IF(SUM(AK133:AK177)&lt;'J560-03'!$J5,"3",IF(SUM(AK133:AK177)&lt;'J560-03'!$J4,"4","5"))))))</f>
        <v/>
      </c>
      <c r="AL32" s="139" t="str">
        <f>IF(COUNTBLANK(AL133:AL177)=45,"",IF(SUM(AL133:AL177)&lt;'J560-03'!$J8,"u",IF(SUM(AL133:AL177)&lt;'J560-03'!$J7,"1",IF(SUM(AL133:AL177)&lt;'J560-03'!$J6,"2",IF(SUM(AL133:AL177)&lt;'J560-03'!$J5,"3",IF(SUM(AL133:AL177)&lt;'J560-03'!$J4,"4","5"))))))</f>
        <v/>
      </c>
      <c r="AM32" s="139" t="str">
        <f>IF(COUNTBLANK(AM133:AM177)=45,"",IF(SUM(AM133:AM177)&lt;'J560-03'!$J8,"u",IF(SUM(AM133:AM177)&lt;'J560-03'!$J7,"1",IF(SUM(AM133:AM177)&lt;'J560-03'!$J6,"2",IF(SUM(AM133:AM177)&lt;'J560-03'!$J5,"3",IF(SUM(AM133:AM177)&lt;'J560-03'!$J4,"4","5"))))))</f>
        <v/>
      </c>
      <c r="AN32" s="139" t="str">
        <f>IF(COUNTBLANK(AN133:AN177)=45,"",IF(SUM(AN133:AN177)&lt;'J560-03'!$J8,"u",IF(SUM(AN133:AN177)&lt;'J560-03'!$J7,"1",IF(SUM(AN133:AN177)&lt;'J560-03'!$J6,"2",IF(SUM(AN133:AN177)&lt;'J560-03'!$J5,"3",IF(SUM(AN133:AN177)&lt;'J560-03'!$J4,"4","5"))))))</f>
        <v/>
      </c>
      <c r="AO32" s="139" t="str">
        <f>IF(COUNTBLANK(AO133:AO177)=45,"",IF(SUM(AO133:AO177)&lt;'J560-03'!$J8,"u",IF(SUM(AO133:AO177)&lt;'J560-03'!$J7,"1",IF(SUM(AO133:AO177)&lt;'J560-03'!$J6,"2",IF(SUM(AO133:AO177)&lt;'J560-03'!$J5,"3",IF(SUM(AO133:AO177)&lt;'J560-03'!$J4,"4","5"))))))</f>
        <v/>
      </c>
      <c r="AP32" s="139" t="str">
        <f>IF(COUNTBLANK(AP133:AP177)=45,"",IF(SUM(AP133:AP177)&lt;'J560-03'!$J8,"u",IF(SUM(AP133:AP177)&lt;'J560-03'!$J7,"1",IF(SUM(AP133:AP177)&lt;'J560-03'!$J6,"2",IF(SUM(AP133:AP177)&lt;'J560-03'!$J5,"3",IF(SUM(AP133:AP177)&lt;'J560-03'!$J4,"4","5"))))))</f>
        <v/>
      </c>
      <c r="AQ32" s="139" t="str">
        <f>IF(COUNTBLANK(AQ133:AQ177)=45,"",IF(SUM(AQ133:AQ177)&lt;'J560-03'!$J8,"u",IF(SUM(AQ133:AQ177)&lt;'J560-03'!$J7,"1",IF(SUM(AQ133:AQ177)&lt;'J560-03'!$J6,"2",IF(SUM(AQ133:AQ177)&lt;'J560-03'!$J5,"3",IF(SUM(AQ133:AQ177)&lt;'J560-03'!$J4,"4","5"))))))</f>
        <v/>
      </c>
      <c r="AR32" s="159"/>
      <c r="AS32" s="160"/>
      <c r="AT32" s="160"/>
      <c r="AU32" s="160"/>
      <c r="AV32" s="160"/>
      <c r="AW32" s="164"/>
      <c r="AX32" s="165"/>
    </row>
    <row r="33" spans="1:51" s="103" customFormat="1" ht="18" customHeight="1" thickTop="1" thickBot="1" x14ac:dyDescent="0.35">
      <c r="A33" s="102"/>
      <c r="B33" s="257" t="s">
        <v>29</v>
      </c>
      <c r="C33" s="203" t="s">
        <v>37</v>
      </c>
      <c r="D33" s="144" t="str">
        <f>IF(COUNTBLANK(D42:D177)=136,"",SUM(D42:D177))</f>
        <v/>
      </c>
      <c r="E33" s="145" t="str">
        <f t="shared" ref="E33:AQ33" si="5">IF(COUNTBLANK(E42:E177)=136,"",SUM(E42:E177))</f>
        <v/>
      </c>
      <c r="F33" s="145" t="str">
        <f t="shared" si="5"/>
        <v/>
      </c>
      <c r="G33" s="145" t="str">
        <f t="shared" si="5"/>
        <v/>
      </c>
      <c r="H33" s="145" t="str">
        <f t="shared" si="5"/>
        <v/>
      </c>
      <c r="I33" s="145" t="str">
        <f t="shared" si="5"/>
        <v/>
      </c>
      <c r="J33" s="145" t="str">
        <f t="shared" si="5"/>
        <v/>
      </c>
      <c r="K33" s="145" t="str">
        <f t="shared" si="5"/>
        <v/>
      </c>
      <c r="L33" s="145" t="str">
        <f t="shared" si="5"/>
        <v/>
      </c>
      <c r="M33" s="145" t="str">
        <f t="shared" si="5"/>
        <v/>
      </c>
      <c r="N33" s="145" t="str">
        <f t="shared" si="5"/>
        <v/>
      </c>
      <c r="O33" s="145" t="str">
        <f t="shared" si="5"/>
        <v/>
      </c>
      <c r="P33" s="145" t="str">
        <f t="shared" si="5"/>
        <v/>
      </c>
      <c r="Q33" s="145" t="str">
        <f t="shared" si="5"/>
        <v/>
      </c>
      <c r="R33" s="145" t="str">
        <f t="shared" si="5"/>
        <v/>
      </c>
      <c r="S33" s="145" t="str">
        <f t="shared" si="5"/>
        <v/>
      </c>
      <c r="T33" s="145" t="str">
        <f t="shared" si="5"/>
        <v/>
      </c>
      <c r="U33" s="145" t="str">
        <f t="shared" si="5"/>
        <v/>
      </c>
      <c r="V33" s="145" t="str">
        <f t="shared" si="5"/>
        <v/>
      </c>
      <c r="W33" s="145" t="str">
        <f t="shared" si="5"/>
        <v/>
      </c>
      <c r="X33" s="145" t="str">
        <f t="shared" si="5"/>
        <v/>
      </c>
      <c r="Y33" s="145" t="str">
        <f t="shared" si="5"/>
        <v/>
      </c>
      <c r="Z33" s="145" t="str">
        <f t="shared" si="5"/>
        <v/>
      </c>
      <c r="AA33" s="145" t="str">
        <f t="shared" si="5"/>
        <v/>
      </c>
      <c r="AB33" s="145" t="str">
        <f t="shared" si="5"/>
        <v/>
      </c>
      <c r="AC33" s="145" t="str">
        <f t="shared" si="5"/>
        <v/>
      </c>
      <c r="AD33" s="145" t="str">
        <f t="shared" si="5"/>
        <v/>
      </c>
      <c r="AE33" s="145" t="str">
        <f t="shared" si="5"/>
        <v/>
      </c>
      <c r="AF33" s="145" t="str">
        <f t="shared" si="5"/>
        <v/>
      </c>
      <c r="AG33" s="145" t="str">
        <f t="shared" si="5"/>
        <v/>
      </c>
      <c r="AH33" s="145" t="str">
        <f t="shared" si="5"/>
        <v/>
      </c>
      <c r="AI33" s="145" t="str">
        <f t="shared" si="5"/>
        <v/>
      </c>
      <c r="AJ33" s="145" t="str">
        <f t="shared" si="5"/>
        <v/>
      </c>
      <c r="AK33" s="145" t="str">
        <f t="shared" si="5"/>
        <v/>
      </c>
      <c r="AL33" s="145" t="str">
        <f t="shared" si="5"/>
        <v/>
      </c>
      <c r="AM33" s="145" t="str">
        <f t="shared" si="5"/>
        <v/>
      </c>
      <c r="AN33" s="145" t="str">
        <f t="shared" si="5"/>
        <v/>
      </c>
      <c r="AO33" s="145" t="str">
        <f t="shared" si="5"/>
        <v/>
      </c>
      <c r="AP33" s="145" t="str">
        <f t="shared" si="5"/>
        <v/>
      </c>
      <c r="AQ33" s="235" t="str">
        <f t="shared" si="5"/>
        <v/>
      </c>
      <c r="AR33" s="167"/>
      <c r="AS33" s="168"/>
      <c r="AT33" s="168"/>
      <c r="AU33" s="168"/>
      <c r="AV33" s="168"/>
      <c r="AW33" s="161" t="str">
        <f>IF(COUNTBLANK(D33:AQ33)=40,"",SUMIF(D33:AQ33,"&lt;&gt;",D33:AQ33)/COUNTIF(D33:AQ33,"&gt;=0"))</f>
        <v/>
      </c>
      <c r="AX33" s="162" t="str">
        <f>IF(COUNTBLANK(D33:AQ33)=40,"",AW33/300)</f>
        <v/>
      </c>
    </row>
    <row r="34" spans="1:51" s="103" customFormat="1" ht="18" customHeight="1" thickTop="1" thickBot="1" x14ac:dyDescent="0.35">
      <c r="A34" s="102"/>
      <c r="B34" s="258"/>
      <c r="C34" s="169" t="s">
        <v>41</v>
      </c>
      <c r="D34" s="149" t="str">
        <f>IF(COUNTBLANK(D42:D177)=136,"",IF(SUM(D42:D177)&lt;$T16,"U",IF(SUM(D42:D177)&lt;$T15,"1",IF(SUM(D42:D177)&lt;$T14,"2",IF(SUM(D42:D177)&lt;$T13,"3",IF(SUM(D42:D177)&lt;$T12,"4","5"))))))</f>
        <v/>
      </c>
      <c r="E34" s="150" t="str">
        <f t="shared" ref="E34:AQ34" si="6">IF(COUNTBLANK(E42:E177)=136,"",IF(SUM(E42:E177)&lt;$T16,"U",IF(SUM(E42:E177)&lt;$T15,"1",IF(SUM(E42:E177)&lt;$T14,"2",IF(SUM(E42:E177)&lt;$T13,"3",IF(SUM(E42:E177)&lt;$T12,"4","5"))))))</f>
        <v/>
      </c>
      <c r="F34" s="150" t="str">
        <f t="shared" si="6"/>
        <v/>
      </c>
      <c r="G34" s="150" t="str">
        <f t="shared" si="6"/>
        <v/>
      </c>
      <c r="H34" s="150" t="str">
        <f t="shared" si="6"/>
        <v/>
      </c>
      <c r="I34" s="150" t="str">
        <f t="shared" si="6"/>
        <v/>
      </c>
      <c r="J34" s="150" t="str">
        <f t="shared" si="6"/>
        <v/>
      </c>
      <c r="K34" s="150" t="str">
        <f t="shared" si="6"/>
        <v/>
      </c>
      <c r="L34" s="150" t="str">
        <f t="shared" si="6"/>
        <v/>
      </c>
      <c r="M34" s="150" t="str">
        <f t="shared" si="6"/>
        <v/>
      </c>
      <c r="N34" s="150" t="str">
        <f t="shared" si="6"/>
        <v/>
      </c>
      <c r="O34" s="150" t="str">
        <f t="shared" si="6"/>
        <v/>
      </c>
      <c r="P34" s="150" t="str">
        <f t="shared" si="6"/>
        <v/>
      </c>
      <c r="Q34" s="150" t="str">
        <f t="shared" si="6"/>
        <v/>
      </c>
      <c r="R34" s="150" t="str">
        <f t="shared" si="6"/>
        <v/>
      </c>
      <c r="S34" s="150" t="str">
        <f t="shared" si="6"/>
        <v/>
      </c>
      <c r="T34" s="150" t="str">
        <f t="shared" si="6"/>
        <v/>
      </c>
      <c r="U34" s="150" t="str">
        <f t="shared" si="6"/>
        <v/>
      </c>
      <c r="V34" s="150" t="str">
        <f t="shared" si="6"/>
        <v/>
      </c>
      <c r="W34" s="150" t="str">
        <f t="shared" si="6"/>
        <v/>
      </c>
      <c r="X34" s="150" t="str">
        <f t="shared" si="6"/>
        <v/>
      </c>
      <c r="Y34" s="150" t="str">
        <f t="shared" si="6"/>
        <v/>
      </c>
      <c r="Z34" s="150" t="str">
        <f t="shared" si="6"/>
        <v/>
      </c>
      <c r="AA34" s="150" t="str">
        <f t="shared" si="6"/>
        <v/>
      </c>
      <c r="AB34" s="150" t="str">
        <f t="shared" si="6"/>
        <v/>
      </c>
      <c r="AC34" s="150" t="str">
        <f t="shared" si="6"/>
        <v/>
      </c>
      <c r="AD34" s="150" t="str">
        <f t="shared" si="6"/>
        <v/>
      </c>
      <c r="AE34" s="150" t="str">
        <f t="shared" si="6"/>
        <v/>
      </c>
      <c r="AF34" s="150" t="str">
        <f t="shared" si="6"/>
        <v/>
      </c>
      <c r="AG34" s="150" t="str">
        <f t="shared" si="6"/>
        <v/>
      </c>
      <c r="AH34" s="150" t="str">
        <f t="shared" si="6"/>
        <v/>
      </c>
      <c r="AI34" s="150" t="str">
        <f t="shared" si="6"/>
        <v/>
      </c>
      <c r="AJ34" s="150" t="str">
        <f t="shared" si="6"/>
        <v/>
      </c>
      <c r="AK34" s="150" t="str">
        <f t="shared" si="6"/>
        <v/>
      </c>
      <c r="AL34" s="150" t="str">
        <f t="shared" si="6"/>
        <v/>
      </c>
      <c r="AM34" s="150" t="str">
        <f t="shared" si="6"/>
        <v/>
      </c>
      <c r="AN34" s="150" t="str">
        <f t="shared" si="6"/>
        <v/>
      </c>
      <c r="AO34" s="150" t="str">
        <f t="shared" si="6"/>
        <v/>
      </c>
      <c r="AP34" s="150" t="str">
        <f t="shared" si="6"/>
        <v/>
      </c>
      <c r="AQ34" s="236" t="str">
        <f t="shared" si="6"/>
        <v/>
      </c>
      <c r="AR34" s="170"/>
      <c r="AS34" s="170"/>
      <c r="AT34" s="170"/>
      <c r="AU34" s="170"/>
      <c r="AV34" s="167"/>
      <c r="AW34" s="171"/>
      <c r="AX34" s="172"/>
    </row>
    <row r="35" spans="1:51" ht="15" customHeight="1" thickBot="1" x14ac:dyDescent="0.3">
      <c r="A35" s="58"/>
      <c r="B35" s="173"/>
      <c r="C35" s="174"/>
      <c r="D35" s="175"/>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6"/>
      <c r="AS35" s="176"/>
      <c r="AT35" s="176"/>
      <c r="AU35" s="176"/>
      <c r="AV35" s="176"/>
      <c r="AW35" s="177"/>
      <c r="AX35" s="177"/>
    </row>
    <row r="36" spans="1:51" customFormat="1" ht="15" customHeight="1" thickBot="1" x14ac:dyDescent="0.3">
      <c r="B36" s="254" t="s">
        <v>44</v>
      </c>
      <c r="C36" s="178" t="s">
        <v>19</v>
      </c>
      <c r="D36" s="104" t="str">
        <f>IF(COUNTBLANK(D42:D83)=42,"",RANK(D27,$D$27:$AQ$27))</f>
        <v/>
      </c>
      <c r="E36" s="97" t="str">
        <f t="shared" ref="E36:AQ36" si="7">IF(COUNTBLANK(E42:E83)=42,"",RANK(E27,$D$27:$AQ$27))</f>
        <v/>
      </c>
      <c r="F36" s="97" t="str">
        <f t="shared" si="7"/>
        <v/>
      </c>
      <c r="G36" s="97" t="str">
        <f t="shared" si="7"/>
        <v/>
      </c>
      <c r="H36" s="97" t="str">
        <f t="shared" si="7"/>
        <v/>
      </c>
      <c r="I36" s="97" t="str">
        <f t="shared" si="7"/>
        <v/>
      </c>
      <c r="J36" s="97" t="str">
        <f t="shared" si="7"/>
        <v/>
      </c>
      <c r="K36" s="97" t="str">
        <f t="shared" si="7"/>
        <v/>
      </c>
      <c r="L36" s="97" t="str">
        <f t="shared" si="7"/>
        <v/>
      </c>
      <c r="M36" s="97" t="str">
        <f t="shared" si="7"/>
        <v/>
      </c>
      <c r="N36" s="97" t="str">
        <f t="shared" si="7"/>
        <v/>
      </c>
      <c r="O36" s="97" t="str">
        <f t="shared" si="7"/>
        <v/>
      </c>
      <c r="P36" s="97" t="str">
        <f t="shared" si="7"/>
        <v/>
      </c>
      <c r="Q36" s="97" t="str">
        <f t="shared" si="7"/>
        <v/>
      </c>
      <c r="R36" s="97" t="str">
        <f t="shared" si="7"/>
        <v/>
      </c>
      <c r="S36" s="97" t="str">
        <f t="shared" si="7"/>
        <v/>
      </c>
      <c r="T36" s="97" t="str">
        <f t="shared" si="7"/>
        <v/>
      </c>
      <c r="U36" s="97" t="str">
        <f t="shared" si="7"/>
        <v/>
      </c>
      <c r="V36" s="97" t="str">
        <f t="shared" si="7"/>
        <v/>
      </c>
      <c r="W36" s="97" t="str">
        <f t="shared" si="7"/>
        <v/>
      </c>
      <c r="X36" s="97" t="str">
        <f t="shared" si="7"/>
        <v/>
      </c>
      <c r="Y36" s="97" t="str">
        <f t="shared" si="7"/>
        <v/>
      </c>
      <c r="Z36" s="97" t="str">
        <f t="shared" si="7"/>
        <v/>
      </c>
      <c r="AA36" s="97" t="str">
        <f t="shared" si="7"/>
        <v/>
      </c>
      <c r="AB36" s="97" t="str">
        <f t="shared" si="7"/>
        <v/>
      </c>
      <c r="AC36" s="97" t="str">
        <f t="shared" si="7"/>
        <v/>
      </c>
      <c r="AD36" s="97" t="str">
        <f t="shared" si="7"/>
        <v/>
      </c>
      <c r="AE36" s="97" t="str">
        <f t="shared" si="7"/>
        <v/>
      </c>
      <c r="AF36" s="97" t="str">
        <f t="shared" si="7"/>
        <v/>
      </c>
      <c r="AG36" s="97" t="str">
        <f t="shared" si="7"/>
        <v/>
      </c>
      <c r="AH36" s="97" t="str">
        <f t="shared" si="7"/>
        <v/>
      </c>
      <c r="AI36" s="97" t="str">
        <f t="shared" si="7"/>
        <v/>
      </c>
      <c r="AJ36" s="97" t="str">
        <f t="shared" si="7"/>
        <v/>
      </c>
      <c r="AK36" s="97" t="str">
        <f t="shared" si="7"/>
        <v/>
      </c>
      <c r="AL36" s="97" t="str">
        <f t="shared" si="7"/>
        <v/>
      </c>
      <c r="AM36" s="97" t="str">
        <f t="shared" si="7"/>
        <v/>
      </c>
      <c r="AN36" s="97" t="str">
        <f t="shared" si="7"/>
        <v/>
      </c>
      <c r="AO36" s="97" t="str">
        <f t="shared" si="7"/>
        <v/>
      </c>
      <c r="AP36" s="97" t="str">
        <f t="shared" si="7"/>
        <v/>
      </c>
      <c r="AQ36" s="222" t="str">
        <f t="shared" si="7"/>
        <v/>
      </c>
      <c r="AR36" s="53"/>
      <c r="AS36" s="53"/>
      <c r="AT36" s="53"/>
      <c r="AU36" s="53"/>
      <c r="AV36" s="53"/>
      <c r="AW36" s="177"/>
      <c r="AX36" s="177"/>
      <c r="AY36" s="96"/>
    </row>
    <row r="37" spans="1:51" customFormat="1" ht="15" customHeight="1" thickTop="1" thickBot="1" x14ac:dyDescent="0.3">
      <c r="B37" s="255"/>
      <c r="C37" s="179" t="s">
        <v>20</v>
      </c>
      <c r="D37" s="105" t="str">
        <f>IF(COUNTBLANK(D85:D131)=47,"",RANK(D29,$D$29:$AQ$29))</f>
        <v/>
      </c>
      <c r="E37" s="98" t="str">
        <f t="shared" ref="E37:AQ37" si="8">IF(COUNTBLANK(E85:E131)=47,"",RANK(E29,$D$29:$AQ$29))</f>
        <v/>
      </c>
      <c r="F37" s="98" t="str">
        <f t="shared" si="8"/>
        <v/>
      </c>
      <c r="G37" s="98" t="str">
        <f t="shared" si="8"/>
        <v/>
      </c>
      <c r="H37" s="98" t="str">
        <f t="shared" si="8"/>
        <v/>
      </c>
      <c r="I37" s="98" t="str">
        <f t="shared" si="8"/>
        <v/>
      </c>
      <c r="J37" s="98" t="str">
        <f t="shared" si="8"/>
        <v/>
      </c>
      <c r="K37" s="98" t="str">
        <f t="shared" si="8"/>
        <v/>
      </c>
      <c r="L37" s="98" t="str">
        <f t="shared" si="8"/>
        <v/>
      </c>
      <c r="M37" s="98" t="str">
        <f t="shared" si="8"/>
        <v/>
      </c>
      <c r="N37" s="98" t="str">
        <f t="shared" si="8"/>
        <v/>
      </c>
      <c r="O37" s="98" t="str">
        <f t="shared" si="8"/>
        <v/>
      </c>
      <c r="P37" s="98" t="str">
        <f t="shared" si="8"/>
        <v/>
      </c>
      <c r="Q37" s="98" t="str">
        <f t="shared" si="8"/>
        <v/>
      </c>
      <c r="R37" s="98" t="str">
        <f t="shared" si="8"/>
        <v/>
      </c>
      <c r="S37" s="98" t="str">
        <f t="shared" si="8"/>
        <v/>
      </c>
      <c r="T37" s="98" t="str">
        <f t="shared" si="8"/>
        <v/>
      </c>
      <c r="U37" s="98" t="str">
        <f t="shared" si="8"/>
        <v/>
      </c>
      <c r="V37" s="98" t="str">
        <f t="shared" si="8"/>
        <v/>
      </c>
      <c r="W37" s="98" t="str">
        <f t="shared" si="8"/>
        <v/>
      </c>
      <c r="X37" s="98" t="str">
        <f t="shared" si="8"/>
        <v/>
      </c>
      <c r="Y37" s="98" t="str">
        <f t="shared" si="8"/>
        <v/>
      </c>
      <c r="Z37" s="98" t="str">
        <f t="shared" si="8"/>
        <v/>
      </c>
      <c r="AA37" s="98" t="str">
        <f t="shared" si="8"/>
        <v/>
      </c>
      <c r="AB37" s="98" t="str">
        <f t="shared" si="8"/>
        <v/>
      </c>
      <c r="AC37" s="98" t="str">
        <f t="shared" si="8"/>
        <v/>
      </c>
      <c r="AD37" s="98" t="str">
        <f t="shared" si="8"/>
        <v/>
      </c>
      <c r="AE37" s="98" t="str">
        <f t="shared" si="8"/>
        <v/>
      </c>
      <c r="AF37" s="98" t="str">
        <f t="shared" si="8"/>
        <v/>
      </c>
      <c r="AG37" s="98" t="str">
        <f t="shared" si="8"/>
        <v/>
      </c>
      <c r="AH37" s="98" t="str">
        <f t="shared" si="8"/>
        <v/>
      </c>
      <c r="AI37" s="98" t="str">
        <f t="shared" si="8"/>
        <v/>
      </c>
      <c r="AJ37" s="98" t="str">
        <f t="shared" si="8"/>
        <v/>
      </c>
      <c r="AK37" s="98" t="str">
        <f t="shared" si="8"/>
        <v/>
      </c>
      <c r="AL37" s="98" t="str">
        <f t="shared" si="8"/>
        <v/>
      </c>
      <c r="AM37" s="98" t="str">
        <f t="shared" si="8"/>
        <v/>
      </c>
      <c r="AN37" s="98" t="str">
        <f t="shared" si="8"/>
        <v/>
      </c>
      <c r="AO37" s="98" t="str">
        <f t="shared" si="8"/>
        <v/>
      </c>
      <c r="AP37" s="98" t="str">
        <f t="shared" si="8"/>
        <v/>
      </c>
      <c r="AQ37" s="223" t="str">
        <f t="shared" si="8"/>
        <v/>
      </c>
      <c r="AR37" s="53"/>
      <c r="AS37" s="53"/>
      <c r="AT37" s="53"/>
      <c r="AU37" s="53"/>
      <c r="AV37" s="53"/>
      <c r="AW37" s="177"/>
      <c r="AX37" s="177"/>
      <c r="AY37" s="96"/>
    </row>
    <row r="38" spans="1:51" customFormat="1" ht="15" customHeight="1" thickTop="1" thickBot="1" x14ac:dyDescent="0.3">
      <c r="B38" s="255"/>
      <c r="C38" s="180" t="s">
        <v>21</v>
      </c>
      <c r="D38" s="205" t="str">
        <f>IF(COUNTBLANK(D133:D177)=45,"",RANK(D31,$D$31:$AQ$31))</f>
        <v/>
      </c>
      <c r="E38" s="206" t="str">
        <f t="shared" ref="E38:AQ38" si="9">IF(COUNTBLANK(E133:E177)=45,"",RANK(E31,$D$31:$AQ$31))</f>
        <v/>
      </c>
      <c r="F38" s="206" t="str">
        <f t="shared" si="9"/>
        <v/>
      </c>
      <c r="G38" s="206" t="str">
        <f t="shared" si="9"/>
        <v/>
      </c>
      <c r="H38" s="206" t="str">
        <f t="shared" si="9"/>
        <v/>
      </c>
      <c r="I38" s="206" t="str">
        <f t="shared" si="9"/>
        <v/>
      </c>
      <c r="J38" s="206" t="str">
        <f t="shared" si="9"/>
        <v/>
      </c>
      <c r="K38" s="206" t="str">
        <f t="shared" si="9"/>
        <v/>
      </c>
      <c r="L38" s="206" t="str">
        <f t="shared" si="9"/>
        <v/>
      </c>
      <c r="M38" s="206" t="str">
        <f t="shared" si="9"/>
        <v/>
      </c>
      <c r="N38" s="206" t="str">
        <f t="shared" si="9"/>
        <v/>
      </c>
      <c r="O38" s="206" t="str">
        <f t="shared" si="9"/>
        <v/>
      </c>
      <c r="P38" s="206" t="str">
        <f t="shared" si="9"/>
        <v/>
      </c>
      <c r="Q38" s="206" t="str">
        <f t="shared" si="9"/>
        <v/>
      </c>
      <c r="R38" s="206" t="str">
        <f t="shared" si="9"/>
        <v/>
      </c>
      <c r="S38" s="206" t="str">
        <f t="shared" si="9"/>
        <v/>
      </c>
      <c r="T38" s="206" t="str">
        <f t="shared" si="9"/>
        <v/>
      </c>
      <c r="U38" s="206" t="str">
        <f t="shared" si="9"/>
        <v/>
      </c>
      <c r="V38" s="206" t="str">
        <f t="shared" si="9"/>
        <v/>
      </c>
      <c r="W38" s="206" t="str">
        <f t="shared" si="9"/>
        <v/>
      </c>
      <c r="X38" s="206" t="str">
        <f t="shared" si="9"/>
        <v/>
      </c>
      <c r="Y38" s="206" t="str">
        <f t="shared" si="9"/>
        <v/>
      </c>
      <c r="Z38" s="206" t="str">
        <f t="shared" si="9"/>
        <v/>
      </c>
      <c r="AA38" s="206" t="str">
        <f t="shared" si="9"/>
        <v/>
      </c>
      <c r="AB38" s="206" t="str">
        <f t="shared" si="9"/>
        <v/>
      </c>
      <c r="AC38" s="206" t="str">
        <f t="shared" si="9"/>
        <v/>
      </c>
      <c r="AD38" s="206" t="str">
        <f t="shared" si="9"/>
        <v/>
      </c>
      <c r="AE38" s="206" t="str">
        <f t="shared" si="9"/>
        <v/>
      </c>
      <c r="AF38" s="206" t="str">
        <f t="shared" si="9"/>
        <v/>
      </c>
      <c r="AG38" s="206" t="str">
        <f t="shared" si="9"/>
        <v/>
      </c>
      <c r="AH38" s="206" t="str">
        <f t="shared" si="9"/>
        <v/>
      </c>
      <c r="AI38" s="206" t="str">
        <f t="shared" si="9"/>
        <v/>
      </c>
      <c r="AJ38" s="206" t="str">
        <f t="shared" si="9"/>
        <v/>
      </c>
      <c r="AK38" s="206" t="str">
        <f t="shared" si="9"/>
        <v/>
      </c>
      <c r="AL38" s="206" t="str">
        <f t="shared" si="9"/>
        <v/>
      </c>
      <c r="AM38" s="206" t="str">
        <f t="shared" si="9"/>
        <v/>
      </c>
      <c r="AN38" s="206" t="str">
        <f t="shared" si="9"/>
        <v/>
      </c>
      <c r="AO38" s="206" t="str">
        <f t="shared" si="9"/>
        <v/>
      </c>
      <c r="AP38" s="206" t="str">
        <f t="shared" si="9"/>
        <v/>
      </c>
      <c r="AQ38" s="224" t="str">
        <f t="shared" si="9"/>
        <v/>
      </c>
      <c r="AR38" s="53"/>
      <c r="AS38" s="53"/>
      <c r="AT38" s="53"/>
      <c r="AU38" s="53"/>
      <c r="AV38" s="53"/>
      <c r="AW38" s="177"/>
      <c r="AX38" s="177"/>
      <c r="AY38" s="96"/>
    </row>
    <row r="39" spans="1:51" customFormat="1" ht="15" customHeight="1" thickTop="1" thickBot="1" x14ac:dyDescent="0.3">
      <c r="B39" s="256"/>
      <c r="C39" s="181" t="s">
        <v>29</v>
      </c>
      <c r="D39" s="106" t="str">
        <f>IF(COUNTBLANK(D42:D177)=136,"",RANK(D33,$D$33:$AQ$33))</f>
        <v/>
      </c>
      <c r="E39" s="99" t="str">
        <f t="shared" ref="E39:AQ39" si="10">IF(COUNTBLANK(E42:E177)=136,"",RANK(E33,$D$33:$AQ$33))</f>
        <v/>
      </c>
      <c r="F39" s="99" t="str">
        <f t="shared" si="10"/>
        <v/>
      </c>
      <c r="G39" s="99" t="str">
        <f t="shared" si="10"/>
        <v/>
      </c>
      <c r="H39" s="99" t="str">
        <f t="shared" si="10"/>
        <v/>
      </c>
      <c r="I39" s="99" t="str">
        <f t="shared" si="10"/>
        <v/>
      </c>
      <c r="J39" s="99" t="str">
        <f t="shared" si="10"/>
        <v/>
      </c>
      <c r="K39" s="99" t="str">
        <f t="shared" si="10"/>
        <v/>
      </c>
      <c r="L39" s="99" t="str">
        <f t="shared" si="10"/>
        <v/>
      </c>
      <c r="M39" s="99" t="str">
        <f t="shared" si="10"/>
        <v/>
      </c>
      <c r="N39" s="99" t="str">
        <f t="shared" si="10"/>
        <v/>
      </c>
      <c r="O39" s="99" t="str">
        <f t="shared" si="10"/>
        <v/>
      </c>
      <c r="P39" s="99" t="str">
        <f t="shared" si="10"/>
        <v/>
      </c>
      <c r="Q39" s="99" t="str">
        <f t="shared" si="10"/>
        <v/>
      </c>
      <c r="R39" s="99" t="str">
        <f t="shared" si="10"/>
        <v/>
      </c>
      <c r="S39" s="99" t="str">
        <f t="shared" si="10"/>
        <v/>
      </c>
      <c r="T39" s="99" t="str">
        <f t="shared" si="10"/>
        <v/>
      </c>
      <c r="U39" s="99" t="str">
        <f t="shared" si="10"/>
        <v/>
      </c>
      <c r="V39" s="99" t="str">
        <f t="shared" si="10"/>
        <v/>
      </c>
      <c r="W39" s="99" t="str">
        <f t="shared" si="10"/>
        <v/>
      </c>
      <c r="X39" s="99" t="str">
        <f t="shared" si="10"/>
        <v/>
      </c>
      <c r="Y39" s="99" t="str">
        <f t="shared" si="10"/>
        <v/>
      </c>
      <c r="Z39" s="99" t="str">
        <f t="shared" si="10"/>
        <v/>
      </c>
      <c r="AA39" s="99" t="str">
        <f t="shared" si="10"/>
        <v/>
      </c>
      <c r="AB39" s="99" t="str">
        <f t="shared" si="10"/>
        <v/>
      </c>
      <c r="AC39" s="99" t="str">
        <f t="shared" si="10"/>
        <v/>
      </c>
      <c r="AD39" s="99" t="str">
        <f t="shared" si="10"/>
        <v/>
      </c>
      <c r="AE39" s="99" t="str">
        <f t="shared" si="10"/>
        <v/>
      </c>
      <c r="AF39" s="99" t="str">
        <f t="shared" si="10"/>
        <v/>
      </c>
      <c r="AG39" s="99" t="str">
        <f t="shared" si="10"/>
        <v/>
      </c>
      <c r="AH39" s="99" t="str">
        <f t="shared" si="10"/>
        <v/>
      </c>
      <c r="AI39" s="99" t="str">
        <f t="shared" si="10"/>
        <v/>
      </c>
      <c r="AJ39" s="99" t="str">
        <f t="shared" si="10"/>
        <v/>
      </c>
      <c r="AK39" s="99" t="str">
        <f t="shared" si="10"/>
        <v/>
      </c>
      <c r="AL39" s="99" t="str">
        <f t="shared" si="10"/>
        <v/>
      </c>
      <c r="AM39" s="99" t="str">
        <f t="shared" si="10"/>
        <v/>
      </c>
      <c r="AN39" s="99" t="str">
        <f t="shared" si="10"/>
        <v/>
      </c>
      <c r="AO39" s="99" t="str">
        <f t="shared" si="10"/>
        <v/>
      </c>
      <c r="AP39" s="99" t="str">
        <f t="shared" si="10"/>
        <v/>
      </c>
      <c r="AQ39" s="225" t="str">
        <f t="shared" si="10"/>
        <v/>
      </c>
      <c r="AR39" s="53"/>
      <c r="AS39" s="53"/>
      <c r="AT39" s="53"/>
      <c r="AU39" s="53"/>
      <c r="AV39" s="53"/>
      <c r="AW39" s="177"/>
      <c r="AX39" s="177"/>
      <c r="AY39" s="96"/>
    </row>
    <row r="40" spans="1:51" ht="15" customHeight="1" thickBot="1" x14ac:dyDescent="0.3">
      <c r="A40" s="58"/>
      <c r="B40" s="59"/>
      <c r="C40" s="55"/>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1"/>
      <c r="AS40" s="61"/>
      <c r="AT40" s="61"/>
      <c r="AU40" s="61"/>
      <c r="AV40" s="61"/>
      <c r="AW40" s="194"/>
      <c r="AX40" s="194"/>
    </row>
    <row r="41" spans="1:51" ht="15" customHeight="1" thickBot="1" x14ac:dyDescent="0.3">
      <c r="A41" s="58"/>
      <c r="B41" s="62" t="s">
        <v>0</v>
      </c>
      <c r="C41" s="63" t="s">
        <v>38</v>
      </c>
      <c r="D41" s="64"/>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6"/>
      <c r="AR41" s="67"/>
      <c r="AS41" s="67"/>
      <c r="AT41" s="67"/>
      <c r="AU41" s="67"/>
      <c r="AV41" s="67"/>
      <c r="AW41" s="195"/>
      <c r="AX41" s="196"/>
    </row>
    <row r="42" spans="1:51" x14ac:dyDescent="0.25">
      <c r="A42" s="244" t="s">
        <v>19</v>
      </c>
      <c r="B42" s="191" t="s">
        <v>154</v>
      </c>
      <c r="C42" s="192">
        <v>1</v>
      </c>
      <c r="D42" s="184"/>
      <c r="E42" s="229"/>
      <c r="F42" s="204"/>
      <c r="G42" s="204"/>
      <c r="H42" s="229"/>
      <c r="I42" s="229"/>
      <c r="J42" s="229"/>
      <c r="K42" s="229"/>
      <c r="L42" s="229"/>
      <c r="M42" s="229"/>
      <c r="N42" s="229"/>
      <c r="O42" s="229"/>
      <c r="P42" s="229"/>
      <c r="Q42" s="229"/>
      <c r="R42" s="229"/>
      <c r="S42" s="229"/>
      <c r="T42" s="229"/>
      <c r="U42" s="229"/>
      <c r="V42" s="229"/>
      <c r="W42" s="229"/>
      <c r="X42" s="229"/>
      <c r="Y42" s="229"/>
      <c r="Z42" s="229"/>
      <c r="AA42" s="229"/>
      <c r="AB42" s="229"/>
      <c r="AC42" s="229"/>
      <c r="AD42" s="229"/>
      <c r="AE42" s="229"/>
      <c r="AF42" s="229"/>
      <c r="AG42" s="229"/>
      <c r="AH42" s="229"/>
      <c r="AI42" s="229"/>
      <c r="AJ42" s="229"/>
      <c r="AK42" s="229"/>
      <c r="AL42" s="229"/>
      <c r="AM42" s="229"/>
      <c r="AN42" s="229"/>
      <c r="AO42" s="229"/>
      <c r="AP42" s="229"/>
      <c r="AQ42" s="185"/>
      <c r="AR42" s="23" t="s">
        <v>8</v>
      </c>
      <c r="AS42" s="24" t="s">
        <v>9</v>
      </c>
      <c r="AT42" s="22"/>
      <c r="AU42" s="56">
        <f>SUM(D42:AQ42)</f>
        <v>0</v>
      </c>
      <c r="AV42" s="56">
        <f t="shared" ref="AV42:AV76" si="11">COUNTA(D42:AQ42)*C42</f>
        <v>0</v>
      </c>
      <c r="AW42" s="197" t="str">
        <f>IF(COUNTBLANK(D42:AQ42)=40,"",SUM(D42:AQ42)/COUNTA(D42:AQ42))</f>
        <v/>
      </c>
      <c r="AX42" s="198" t="str">
        <f>IF(COUNTBLANK(D42:AQ42)=40,"",AU42/(COUNTA(D42:AQ42)*C42))</f>
        <v/>
      </c>
    </row>
    <row r="43" spans="1:51" x14ac:dyDescent="0.25">
      <c r="A43" s="245"/>
      <c r="B43" s="187" t="s">
        <v>155</v>
      </c>
      <c r="C43" s="188">
        <v>1</v>
      </c>
      <c r="D43" s="184"/>
      <c r="E43" s="229"/>
      <c r="F43" s="204"/>
      <c r="G43" s="204"/>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29"/>
      <c r="AL43" s="229"/>
      <c r="AM43" s="229"/>
      <c r="AN43" s="229"/>
      <c r="AO43" s="229"/>
      <c r="AP43" s="229"/>
      <c r="AQ43" s="185"/>
      <c r="AR43" s="23" t="s">
        <v>8</v>
      </c>
      <c r="AS43" s="24" t="s">
        <v>9</v>
      </c>
      <c r="AT43" s="22"/>
      <c r="AU43" s="56">
        <f t="shared" ref="AU43:AU104" si="12">SUM(D43:AQ43)</f>
        <v>0</v>
      </c>
      <c r="AV43" s="56">
        <f t="shared" si="11"/>
        <v>0</v>
      </c>
      <c r="AW43" s="197" t="str">
        <f t="shared" ref="AW43:AW107" si="13">IF(COUNTBLANK(D43:AQ43)=40,"",SUM(D43:AQ43)/COUNTA(D43:AQ43))</f>
        <v/>
      </c>
      <c r="AX43" s="198" t="str">
        <f t="shared" ref="AX43:AX107" si="14">IF(COUNTBLANK(D43:AQ43)=40,"",AU43/(COUNTA(D43:AQ43)*C43))</f>
        <v/>
      </c>
    </row>
    <row r="44" spans="1:51" x14ac:dyDescent="0.25">
      <c r="A44" s="245"/>
      <c r="B44" s="187" t="s">
        <v>156</v>
      </c>
      <c r="C44" s="188">
        <v>2</v>
      </c>
      <c r="D44" s="184"/>
      <c r="E44" s="229"/>
      <c r="F44" s="229"/>
      <c r="G44" s="204"/>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29"/>
      <c r="AK44" s="229"/>
      <c r="AL44" s="229"/>
      <c r="AM44" s="229"/>
      <c r="AN44" s="229"/>
      <c r="AO44" s="229"/>
      <c r="AP44" s="229"/>
      <c r="AQ44" s="185"/>
      <c r="AR44" s="23" t="s">
        <v>11</v>
      </c>
      <c r="AS44" s="24" t="s">
        <v>9</v>
      </c>
      <c r="AT44" s="22"/>
      <c r="AU44" s="56">
        <f t="shared" si="12"/>
        <v>0</v>
      </c>
      <c r="AV44" s="56">
        <f t="shared" si="11"/>
        <v>0</v>
      </c>
      <c r="AW44" s="197" t="str">
        <f t="shared" si="13"/>
        <v/>
      </c>
      <c r="AX44" s="198" t="str">
        <f t="shared" si="14"/>
        <v/>
      </c>
    </row>
    <row r="45" spans="1:51" x14ac:dyDescent="0.25">
      <c r="A45" s="245"/>
      <c r="B45" s="187" t="s">
        <v>157</v>
      </c>
      <c r="C45" s="188">
        <v>1</v>
      </c>
      <c r="D45" s="184"/>
      <c r="E45" s="229"/>
      <c r="F45" s="204"/>
      <c r="G45" s="204"/>
      <c r="H45" s="229"/>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29"/>
      <c r="AH45" s="229"/>
      <c r="AI45" s="229"/>
      <c r="AJ45" s="229"/>
      <c r="AK45" s="229"/>
      <c r="AL45" s="229"/>
      <c r="AM45" s="229"/>
      <c r="AN45" s="229"/>
      <c r="AO45" s="229"/>
      <c r="AP45" s="229"/>
      <c r="AQ45" s="185"/>
      <c r="AR45" s="23" t="s">
        <v>11</v>
      </c>
      <c r="AS45" s="24" t="s">
        <v>9</v>
      </c>
      <c r="AT45" s="22"/>
      <c r="AU45" s="56">
        <f t="shared" si="12"/>
        <v>0</v>
      </c>
      <c r="AV45" s="56">
        <f t="shared" si="11"/>
        <v>0</v>
      </c>
      <c r="AW45" s="197" t="str">
        <f t="shared" si="13"/>
        <v/>
      </c>
      <c r="AX45" s="198" t="str">
        <f t="shared" si="14"/>
        <v/>
      </c>
    </row>
    <row r="46" spans="1:51" x14ac:dyDescent="0.25">
      <c r="A46" s="245"/>
      <c r="B46" s="187" t="s">
        <v>158</v>
      </c>
      <c r="C46" s="188">
        <v>1</v>
      </c>
      <c r="D46" s="184"/>
      <c r="E46" s="229"/>
      <c r="F46" s="204"/>
      <c r="G46" s="204"/>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c r="AK46" s="229"/>
      <c r="AL46" s="229"/>
      <c r="AM46" s="229"/>
      <c r="AN46" s="229"/>
      <c r="AO46" s="229"/>
      <c r="AP46" s="229"/>
      <c r="AQ46" s="185"/>
      <c r="AR46" s="23" t="s">
        <v>12</v>
      </c>
      <c r="AS46" s="24" t="s">
        <v>7</v>
      </c>
      <c r="AT46" s="22"/>
      <c r="AU46" s="56">
        <f t="shared" si="12"/>
        <v>0</v>
      </c>
      <c r="AV46" s="56">
        <f t="shared" si="11"/>
        <v>0</v>
      </c>
      <c r="AW46" s="197" t="str">
        <f t="shared" si="13"/>
        <v/>
      </c>
      <c r="AX46" s="198" t="str">
        <f t="shared" si="14"/>
        <v/>
      </c>
    </row>
    <row r="47" spans="1:51" x14ac:dyDescent="0.25">
      <c r="A47" s="245"/>
      <c r="B47" s="187" t="s">
        <v>159</v>
      </c>
      <c r="C47" s="188">
        <v>1</v>
      </c>
      <c r="D47" s="184"/>
      <c r="E47" s="229"/>
      <c r="F47" s="204"/>
      <c r="G47" s="204"/>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c r="AK47" s="229"/>
      <c r="AL47" s="229"/>
      <c r="AM47" s="229"/>
      <c r="AN47" s="229"/>
      <c r="AO47" s="229"/>
      <c r="AP47" s="229"/>
      <c r="AQ47" s="185"/>
      <c r="AR47" s="23" t="s">
        <v>12</v>
      </c>
      <c r="AS47" s="24" t="s">
        <v>7</v>
      </c>
      <c r="AT47" s="30"/>
      <c r="AU47" s="56">
        <f t="shared" si="12"/>
        <v>0</v>
      </c>
      <c r="AV47" s="56">
        <f t="shared" si="11"/>
        <v>0</v>
      </c>
      <c r="AW47" s="197" t="str">
        <f t="shared" si="13"/>
        <v/>
      </c>
      <c r="AX47" s="198" t="str">
        <f t="shared" si="14"/>
        <v/>
      </c>
    </row>
    <row r="48" spans="1:51" x14ac:dyDescent="0.25">
      <c r="A48" s="245"/>
      <c r="B48" s="187" t="s">
        <v>160</v>
      </c>
      <c r="C48" s="188">
        <v>1</v>
      </c>
      <c r="D48" s="184"/>
      <c r="E48" s="229"/>
      <c r="F48" s="204"/>
      <c r="G48" s="204"/>
      <c r="H48" s="229"/>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9"/>
      <c r="AI48" s="229"/>
      <c r="AJ48" s="229"/>
      <c r="AK48" s="229"/>
      <c r="AL48" s="229"/>
      <c r="AM48" s="229"/>
      <c r="AN48" s="229"/>
      <c r="AO48" s="229"/>
      <c r="AP48" s="229"/>
      <c r="AQ48" s="185"/>
      <c r="AR48" s="23" t="s">
        <v>12</v>
      </c>
      <c r="AS48" s="24" t="s">
        <v>7</v>
      </c>
      <c r="AT48" s="30"/>
      <c r="AU48" s="56">
        <f t="shared" si="12"/>
        <v>0</v>
      </c>
      <c r="AV48" s="56">
        <f t="shared" si="11"/>
        <v>0</v>
      </c>
      <c r="AW48" s="197" t="str">
        <f t="shared" si="13"/>
        <v/>
      </c>
      <c r="AX48" s="198" t="str">
        <f t="shared" si="14"/>
        <v/>
      </c>
    </row>
    <row r="49" spans="1:50" x14ac:dyDescent="0.25">
      <c r="A49" s="245"/>
      <c r="B49" s="187" t="s">
        <v>161</v>
      </c>
      <c r="C49" s="188">
        <v>2</v>
      </c>
      <c r="D49" s="184"/>
      <c r="E49" s="229"/>
      <c r="F49" s="229"/>
      <c r="G49" s="204"/>
      <c r="H49" s="229"/>
      <c r="I49" s="229"/>
      <c r="J49" s="229"/>
      <c r="K49" s="229"/>
      <c r="L49" s="229"/>
      <c r="M49" s="229"/>
      <c r="N49" s="229"/>
      <c r="O49" s="229"/>
      <c r="P49" s="229"/>
      <c r="Q49" s="229"/>
      <c r="R49" s="229"/>
      <c r="S49" s="229"/>
      <c r="T49" s="229"/>
      <c r="U49" s="229"/>
      <c r="V49" s="229"/>
      <c r="W49" s="229"/>
      <c r="X49" s="229"/>
      <c r="Y49" s="229"/>
      <c r="Z49" s="229"/>
      <c r="AA49" s="229"/>
      <c r="AB49" s="229"/>
      <c r="AC49" s="229"/>
      <c r="AD49" s="229"/>
      <c r="AE49" s="229"/>
      <c r="AF49" s="229"/>
      <c r="AG49" s="229"/>
      <c r="AH49" s="229"/>
      <c r="AI49" s="229"/>
      <c r="AJ49" s="229"/>
      <c r="AK49" s="229"/>
      <c r="AL49" s="229"/>
      <c r="AM49" s="229"/>
      <c r="AN49" s="229"/>
      <c r="AO49" s="229"/>
      <c r="AP49" s="229"/>
      <c r="AQ49" s="185"/>
      <c r="AR49" s="23" t="s">
        <v>12</v>
      </c>
      <c r="AS49" s="24" t="s">
        <v>7</v>
      </c>
      <c r="AT49" s="30"/>
      <c r="AU49" s="56">
        <f t="shared" si="12"/>
        <v>0</v>
      </c>
      <c r="AV49" s="56">
        <f t="shared" si="11"/>
        <v>0</v>
      </c>
      <c r="AW49" s="197" t="str">
        <f t="shared" si="13"/>
        <v/>
      </c>
      <c r="AX49" s="198" t="str">
        <f t="shared" si="14"/>
        <v/>
      </c>
    </row>
    <row r="50" spans="1:50" x14ac:dyDescent="0.25">
      <c r="A50" s="245"/>
      <c r="B50" s="187" t="s">
        <v>162</v>
      </c>
      <c r="C50" s="188">
        <v>1</v>
      </c>
      <c r="D50" s="184"/>
      <c r="E50" s="229"/>
      <c r="F50" s="204"/>
      <c r="G50" s="204"/>
      <c r="H50" s="229"/>
      <c r="I50" s="229"/>
      <c r="J50" s="229"/>
      <c r="K50" s="229"/>
      <c r="L50" s="229"/>
      <c r="M50" s="229"/>
      <c r="N50" s="229"/>
      <c r="O50" s="229"/>
      <c r="P50" s="229"/>
      <c r="Q50" s="229"/>
      <c r="R50" s="229"/>
      <c r="S50" s="229"/>
      <c r="T50" s="229"/>
      <c r="U50" s="229"/>
      <c r="V50" s="229"/>
      <c r="W50" s="229"/>
      <c r="X50" s="229"/>
      <c r="Y50" s="229"/>
      <c r="Z50" s="229"/>
      <c r="AA50" s="229"/>
      <c r="AB50" s="229"/>
      <c r="AC50" s="229"/>
      <c r="AD50" s="229"/>
      <c r="AE50" s="229"/>
      <c r="AF50" s="229"/>
      <c r="AG50" s="229"/>
      <c r="AH50" s="229"/>
      <c r="AI50" s="229"/>
      <c r="AJ50" s="229"/>
      <c r="AK50" s="229"/>
      <c r="AL50" s="229"/>
      <c r="AM50" s="229"/>
      <c r="AN50" s="229"/>
      <c r="AO50" s="229"/>
      <c r="AP50" s="229"/>
      <c r="AQ50" s="185"/>
      <c r="AR50" s="23" t="s">
        <v>6</v>
      </c>
      <c r="AS50" s="24" t="s">
        <v>7</v>
      </c>
      <c r="AT50" s="30"/>
      <c r="AU50" s="56">
        <f t="shared" si="12"/>
        <v>0</v>
      </c>
      <c r="AV50" s="56">
        <f t="shared" si="11"/>
        <v>0</v>
      </c>
      <c r="AW50" s="197" t="str">
        <f t="shared" si="13"/>
        <v/>
      </c>
      <c r="AX50" s="198" t="str">
        <f t="shared" si="14"/>
        <v/>
      </c>
    </row>
    <row r="51" spans="1:50" x14ac:dyDescent="0.25">
      <c r="A51" s="245"/>
      <c r="B51" s="187" t="s">
        <v>163</v>
      </c>
      <c r="C51" s="188">
        <v>2</v>
      </c>
      <c r="D51" s="184"/>
      <c r="E51" s="229"/>
      <c r="F51" s="229"/>
      <c r="G51" s="204"/>
      <c r="H51" s="229"/>
      <c r="I51" s="229"/>
      <c r="J51" s="229"/>
      <c r="K51" s="229"/>
      <c r="L51" s="229"/>
      <c r="M51" s="229"/>
      <c r="N51" s="229"/>
      <c r="O51" s="229"/>
      <c r="P51" s="229"/>
      <c r="Q51" s="229"/>
      <c r="R51" s="229"/>
      <c r="S51" s="229"/>
      <c r="T51" s="229"/>
      <c r="U51" s="229"/>
      <c r="V51" s="229"/>
      <c r="W51" s="229"/>
      <c r="X51" s="229"/>
      <c r="Y51" s="229"/>
      <c r="Z51" s="229"/>
      <c r="AA51" s="229"/>
      <c r="AB51" s="229"/>
      <c r="AC51" s="229"/>
      <c r="AD51" s="229"/>
      <c r="AE51" s="229"/>
      <c r="AF51" s="229"/>
      <c r="AG51" s="229"/>
      <c r="AH51" s="229"/>
      <c r="AI51" s="229"/>
      <c r="AJ51" s="229"/>
      <c r="AK51" s="229"/>
      <c r="AL51" s="229"/>
      <c r="AM51" s="229"/>
      <c r="AN51" s="229"/>
      <c r="AO51" s="229"/>
      <c r="AP51" s="229"/>
      <c r="AQ51" s="185"/>
      <c r="AR51" s="23" t="s">
        <v>6</v>
      </c>
      <c r="AS51" s="24" t="s">
        <v>7</v>
      </c>
      <c r="AT51" s="30"/>
      <c r="AU51" s="56">
        <f t="shared" si="12"/>
        <v>0</v>
      </c>
      <c r="AV51" s="56">
        <f t="shared" si="11"/>
        <v>0</v>
      </c>
      <c r="AW51" s="197" t="str">
        <f t="shared" si="13"/>
        <v/>
      </c>
      <c r="AX51" s="198" t="str">
        <f t="shared" si="14"/>
        <v/>
      </c>
    </row>
    <row r="52" spans="1:50" x14ac:dyDescent="0.25">
      <c r="A52" s="245"/>
      <c r="B52" s="187" t="s">
        <v>164</v>
      </c>
      <c r="C52" s="188">
        <v>3</v>
      </c>
      <c r="D52" s="184"/>
      <c r="E52" s="229"/>
      <c r="F52" s="204"/>
      <c r="G52" s="204"/>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c r="AE52" s="229"/>
      <c r="AF52" s="229"/>
      <c r="AG52" s="229"/>
      <c r="AH52" s="229"/>
      <c r="AI52" s="229"/>
      <c r="AJ52" s="229"/>
      <c r="AK52" s="229"/>
      <c r="AL52" s="229"/>
      <c r="AM52" s="229"/>
      <c r="AN52" s="229"/>
      <c r="AO52" s="229"/>
      <c r="AP52" s="229"/>
      <c r="AQ52" s="185"/>
      <c r="AR52" s="23" t="s">
        <v>6</v>
      </c>
      <c r="AS52" s="24" t="s">
        <v>10</v>
      </c>
      <c r="AT52" s="30"/>
      <c r="AU52" s="56">
        <f t="shared" si="12"/>
        <v>0</v>
      </c>
      <c r="AV52" s="56">
        <f t="shared" si="11"/>
        <v>0</v>
      </c>
      <c r="AW52" s="197" t="str">
        <f t="shared" si="13"/>
        <v/>
      </c>
      <c r="AX52" s="198" t="str">
        <f t="shared" si="14"/>
        <v/>
      </c>
    </row>
    <row r="53" spans="1:50" x14ac:dyDescent="0.25">
      <c r="A53" s="245"/>
      <c r="B53" s="187" t="s">
        <v>165</v>
      </c>
      <c r="C53" s="188">
        <v>4</v>
      </c>
      <c r="D53" s="184"/>
      <c r="E53" s="229"/>
      <c r="F53" s="229"/>
      <c r="G53" s="204"/>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29"/>
      <c r="AI53" s="229"/>
      <c r="AJ53" s="229"/>
      <c r="AK53" s="229"/>
      <c r="AL53" s="229"/>
      <c r="AM53" s="229"/>
      <c r="AN53" s="229"/>
      <c r="AO53" s="229"/>
      <c r="AP53" s="229"/>
      <c r="AQ53" s="185"/>
      <c r="AR53" s="23" t="s">
        <v>11</v>
      </c>
      <c r="AS53" s="24" t="s">
        <v>10</v>
      </c>
      <c r="AT53" s="30"/>
      <c r="AU53" s="56">
        <f t="shared" si="12"/>
        <v>0</v>
      </c>
      <c r="AV53" s="56">
        <f t="shared" si="11"/>
        <v>0</v>
      </c>
      <c r="AW53" s="197" t="str">
        <f t="shared" si="13"/>
        <v/>
      </c>
      <c r="AX53" s="198" t="str">
        <f t="shared" si="14"/>
        <v/>
      </c>
    </row>
    <row r="54" spans="1:50" x14ac:dyDescent="0.25">
      <c r="A54" s="245"/>
      <c r="B54" s="187" t="s">
        <v>166</v>
      </c>
      <c r="C54" s="188">
        <v>3</v>
      </c>
      <c r="D54" s="184"/>
      <c r="E54" s="229"/>
      <c r="F54" s="204"/>
      <c r="G54" s="204"/>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c r="AE54" s="229"/>
      <c r="AF54" s="229"/>
      <c r="AG54" s="229"/>
      <c r="AH54" s="229"/>
      <c r="AI54" s="229"/>
      <c r="AJ54" s="229"/>
      <c r="AK54" s="229"/>
      <c r="AL54" s="229"/>
      <c r="AM54" s="229"/>
      <c r="AN54" s="229"/>
      <c r="AO54" s="229"/>
      <c r="AP54" s="229"/>
      <c r="AQ54" s="185"/>
      <c r="AR54" s="23" t="s">
        <v>86</v>
      </c>
      <c r="AS54" s="24" t="s">
        <v>9</v>
      </c>
      <c r="AT54" s="30"/>
      <c r="AU54" s="56">
        <f t="shared" si="12"/>
        <v>0</v>
      </c>
      <c r="AV54" s="56">
        <f t="shared" si="11"/>
        <v>0</v>
      </c>
      <c r="AW54" s="197" t="str">
        <f t="shared" si="13"/>
        <v/>
      </c>
      <c r="AX54" s="198" t="str">
        <f t="shared" si="14"/>
        <v/>
      </c>
    </row>
    <row r="55" spans="1:50" x14ac:dyDescent="0.25">
      <c r="A55" s="245"/>
      <c r="B55" s="187" t="s">
        <v>167</v>
      </c>
      <c r="C55" s="188">
        <v>1</v>
      </c>
      <c r="D55" s="184"/>
      <c r="E55" s="229"/>
      <c r="F55" s="204"/>
      <c r="G55" s="204"/>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c r="AE55" s="229"/>
      <c r="AF55" s="229"/>
      <c r="AG55" s="229"/>
      <c r="AH55" s="229"/>
      <c r="AI55" s="229"/>
      <c r="AJ55" s="229"/>
      <c r="AK55" s="229"/>
      <c r="AL55" s="229"/>
      <c r="AM55" s="229"/>
      <c r="AN55" s="229"/>
      <c r="AO55" s="229"/>
      <c r="AP55" s="229"/>
      <c r="AQ55" s="185"/>
      <c r="AR55" s="23" t="s">
        <v>12</v>
      </c>
      <c r="AS55" s="24" t="s">
        <v>9</v>
      </c>
      <c r="AT55" s="30"/>
      <c r="AU55" s="56">
        <f t="shared" si="12"/>
        <v>0</v>
      </c>
      <c r="AV55" s="56">
        <f t="shared" si="11"/>
        <v>0</v>
      </c>
      <c r="AW55" s="197" t="str">
        <f t="shared" si="13"/>
        <v/>
      </c>
      <c r="AX55" s="198" t="str">
        <f t="shared" si="14"/>
        <v/>
      </c>
    </row>
    <row r="56" spans="1:50" x14ac:dyDescent="0.25">
      <c r="A56" s="245"/>
      <c r="B56" s="187" t="s">
        <v>168</v>
      </c>
      <c r="C56" s="188">
        <v>2</v>
      </c>
      <c r="D56" s="184"/>
      <c r="E56" s="229"/>
      <c r="F56" s="229"/>
      <c r="G56" s="204"/>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c r="AE56" s="229"/>
      <c r="AF56" s="229"/>
      <c r="AG56" s="229"/>
      <c r="AH56" s="229"/>
      <c r="AI56" s="229"/>
      <c r="AJ56" s="229"/>
      <c r="AK56" s="229"/>
      <c r="AL56" s="229"/>
      <c r="AM56" s="229"/>
      <c r="AN56" s="229"/>
      <c r="AO56" s="229"/>
      <c r="AP56" s="229"/>
      <c r="AQ56" s="185"/>
      <c r="AR56" s="23" t="s">
        <v>12</v>
      </c>
      <c r="AS56" s="24" t="s">
        <v>9</v>
      </c>
      <c r="AT56" s="30"/>
      <c r="AU56" s="56">
        <f t="shared" si="12"/>
        <v>0</v>
      </c>
      <c r="AV56" s="56">
        <f t="shared" si="11"/>
        <v>0</v>
      </c>
      <c r="AW56" s="197" t="str">
        <f t="shared" si="13"/>
        <v/>
      </c>
      <c r="AX56" s="198" t="str">
        <f t="shared" si="14"/>
        <v/>
      </c>
    </row>
    <row r="57" spans="1:50" x14ac:dyDescent="0.25">
      <c r="A57" s="245"/>
      <c r="B57" s="187" t="s">
        <v>169</v>
      </c>
      <c r="C57" s="188">
        <v>2</v>
      </c>
      <c r="D57" s="184"/>
      <c r="E57" s="229"/>
      <c r="F57" s="229"/>
      <c r="G57" s="204"/>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c r="AE57" s="229"/>
      <c r="AF57" s="229"/>
      <c r="AG57" s="229"/>
      <c r="AH57" s="229"/>
      <c r="AI57" s="229"/>
      <c r="AJ57" s="229"/>
      <c r="AK57" s="229"/>
      <c r="AL57" s="229"/>
      <c r="AM57" s="229"/>
      <c r="AN57" s="229"/>
      <c r="AO57" s="229"/>
      <c r="AP57" s="229"/>
      <c r="AQ57" s="185"/>
      <c r="AR57" s="23" t="s">
        <v>11</v>
      </c>
      <c r="AS57" s="24" t="s">
        <v>7</v>
      </c>
      <c r="AT57" s="30"/>
      <c r="AU57" s="56">
        <f t="shared" si="12"/>
        <v>0</v>
      </c>
      <c r="AV57" s="56">
        <f t="shared" si="11"/>
        <v>0</v>
      </c>
      <c r="AW57" s="197" t="str">
        <f t="shared" si="13"/>
        <v/>
      </c>
      <c r="AX57" s="198" t="str">
        <f t="shared" si="14"/>
        <v/>
      </c>
    </row>
    <row r="58" spans="1:50" x14ac:dyDescent="0.25">
      <c r="A58" s="245"/>
      <c r="B58" s="187" t="s">
        <v>170</v>
      </c>
      <c r="C58" s="188">
        <v>1</v>
      </c>
      <c r="D58" s="184"/>
      <c r="E58" s="229"/>
      <c r="F58" s="204"/>
      <c r="G58" s="204"/>
      <c r="H58" s="229"/>
      <c r="I58" s="229"/>
      <c r="J58" s="229"/>
      <c r="K58" s="229"/>
      <c r="L58" s="229"/>
      <c r="M58" s="229"/>
      <c r="N58" s="229"/>
      <c r="O58" s="229"/>
      <c r="P58" s="229"/>
      <c r="Q58" s="229"/>
      <c r="R58" s="229"/>
      <c r="S58" s="229"/>
      <c r="T58" s="229"/>
      <c r="U58" s="229"/>
      <c r="V58" s="229"/>
      <c r="W58" s="229"/>
      <c r="X58" s="229"/>
      <c r="Y58" s="229"/>
      <c r="Z58" s="229"/>
      <c r="AA58" s="229"/>
      <c r="AB58" s="229"/>
      <c r="AC58" s="229"/>
      <c r="AD58" s="229"/>
      <c r="AE58" s="229"/>
      <c r="AF58" s="229"/>
      <c r="AG58" s="229"/>
      <c r="AH58" s="229"/>
      <c r="AI58" s="229"/>
      <c r="AJ58" s="229"/>
      <c r="AK58" s="229"/>
      <c r="AL58" s="229"/>
      <c r="AM58" s="229"/>
      <c r="AN58" s="229"/>
      <c r="AO58" s="229"/>
      <c r="AP58" s="229"/>
      <c r="AQ58" s="185"/>
      <c r="AR58" s="23" t="s">
        <v>12</v>
      </c>
      <c r="AS58" s="24" t="s">
        <v>9</v>
      </c>
      <c r="AT58" s="30"/>
      <c r="AU58" s="56">
        <f t="shared" si="12"/>
        <v>0</v>
      </c>
      <c r="AV58" s="56">
        <f t="shared" si="11"/>
        <v>0</v>
      </c>
      <c r="AW58" s="197" t="str">
        <f t="shared" si="13"/>
        <v/>
      </c>
      <c r="AX58" s="198" t="str">
        <f t="shared" si="14"/>
        <v/>
      </c>
    </row>
    <row r="59" spans="1:50" x14ac:dyDescent="0.25">
      <c r="A59" s="245"/>
      <c r="B59" s="187" t="s">
        <v>171</v>
      </c>
      <c r="C59" s="188">
        <v>2</v>
      </c>
      <c r="D59" s="184"/>
      <c r="E59" s="229"/>
      <c r="F59" s="229"/>
      <c r="G59" s="204"/>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c r="AI59" s="229"/>
      <c r="AJ59" s="229"/>
      <c r="AK59" s="229"/>
      <c r="AL59" s="229"/>
      <c r="AM59" s="229"/>
      <c r="AN59" s="229"/>
      <c r="AO59" s="229"/>
      <c r="AP59" s="229"/>
      <c r="AQ59" s="185"/>
      <c r="AR59" s="23" t="s">
        <v>12</v>
      </c>
      <c r="AS59" s="24" t="s">
        <v>9</v>
      </c>
      <c r="AT59" s="30"/>
      <c r="AU59" s="56">
        <f t="shared" si="12"/>
        <v>0</v>
      </c>
      <c r="AV59" s="56">
        <f t="shared" si="11"/>
        <v>0</v>
      </c>
      <c r="AW59" s="197" t="str">
        <f t="shared" si="13"/>
        <v/>
      </c>
      <c r="AX59" s="198" t="str">
        <f t="shared" si="14"/>
        <v/>
      </c>
    </row>
    <row r="60" spans="1:50" x14ac:dyDescent="0.25">
      <c r="A60" s="245"/>
      <c r="B60" s="187" t="s">
        <v>172</v>
      </c>
      <c r="C60" s="188">
        <v>2</v>
      </c>
      <c r="D60" s="184"/>
      <c r="E60" s="229"/>
      <c r="F60" s="229"/>
      <c r="G60" s="204"/>
      <c r="H60" s="229"/>
      <c r="I60" s="229"/>
      <c r="J60" s="229"/>
      <c r="K60" s="229"/>
      <c r="L60" s="229"/>
      <c r="M60" s="229"/>
      <c r="N60" s="229"/>
      <c r="O60" s="229"/>
      <c r="P60" s="229"/>
      <c r="Q60" s="229"/>
      <c r="R60" s="229"/>
      <c r="S60" s="229"/>
      <c r="T60" s="229"/>
      <c r="U60" s="229"/>
      <c r="V60" s="229"/>
      <c r="W60" s="229"/>
      <c r="X60" s="229"/>
      <c r="Y60" s="229"/>
      <c r="Z60" s="229"/>
      <c r="AA60" s="229"/>
      <c r="AB60" s="229"/>
      <c r="AC60" s="229"/>
      <c r="AD60" s="229"/>
      <c r="AE60" s="229"/>
      <c r="AF60" s="229"/>
      <c r="AG60" s="229"/>
      <c r="AH60" s="229"/>
      <c r="AI60" s="229"/>
      <c r="AJ60" s="229"/>
      <c r="AK60" s="229"/>
      <c r="AL60" s="229"/>
      <c r="AM60" s="229"/>
      <c r="AN60" s="229"/>
      <c r="AO60" s="229"/>
      <c r="AP60" s="229"/>
      <c r="AQ60" s="185"/>
      <c r="AR60" s="23" t="s">
        <v>11</v>
      </c>
      <c r="AS60" s="24" t="s">
        <v>10</v>
      </c>
      <c r="AT60" s="30"/>
      <c r="AU60" s="56">
        <f t="shared" si="12"/>
        <v>0</v>
      </c>
      <c r="AV60" s="56">
        <f t="shared" si="11"/>
        <v>0</v>
      </c>
      <c r="AW60" s="197" t="str">
        <f t="shared" si="13"/>
        <v/>
      </c>
      <c r="AX60" s="198" t="str">
        <f t="shared" si="14"/>
        <v/>
      </c>
    </row>
    <row r="61" spans="1:50" x14ac:dyDescent="0.25">
      <c r="A61" s="245"/>
      <c r="B61" s="187" t="s">
        <v>173</v>
      </c>
      <c r="C61" s="188">
        <v>2</v>
      </c>
      <c r="D61" s="184"/>
      <c r="E61" s="229"/>
      <c r="F61" s="229"/>
      <c r="G61" s="204"/>
      <c r="H61" s="229"/>
      <c r="I61" s="229"/>
      <c r="J61" s="229"/>
      <c r="K61" s="229"/>
      <c r="L61" s="229"/>
      <c r="M61" s="229"/>
      <c r="N61" s="229"/>
      <c r="O61" s="229"/>
      <c r="P61" s="229"/>
      <c r="Q61" s="229"/>
      <c r="R61" s="229"/>
      <c r="S61" s="229"/>
      <c r="T61" s="229"/>
      <c r="U61" s="229"/>
      <c r="V61" s="229"/>
      <c r="W61" s="229"/>
      <c r="X61" s="229"/>
      <c r="Y61" s="229"/>
      <c r="Z61" s="229"/>
      <c r="AA61" s="229"/>
      <c r="AB61" s="229"/>
      <c r="AC61" s="229"/>
      <c r="AD61" s="229"/>
      <c r="AE61" s="229"/>
      <c r="AF61" s="229"/>
      <c r="AG61" s="229"/>
      <c r="AH61" s="229"/>
      <c r="AI61" s="229"/>
      <c r="AJ61" s="229"/>
      <c r="AK61" s="229"/>
      <c r="AL61" s="229"/>
      <c r="AM61" s="229"/>
      <c r="AN61" s="229"/>
      <c r="AO61" s="229"/>
      <c r="AP61" s="229"/>
      <c r="AQ61" s="185"/>
      <c r="AR61" s="23" t="s">
        <v>17</v>
      </c>
      <c r="AS61" s="24" t="s">
        <v>7</v>
      </c>
      <c r="AT61" s="30"/>
      <c r="AU61" s="56">
        <f t="shared" si="12"/>
        <v>0</v>
      </c>
      <c r="AV61" s="56">
        <f t="shared" si="11"/>
        <v>0</v>
      </c>
      <c r="AW61" s="197" t="str">
        <f t="shared" si="13"/>
        <v/>
      </c>
      <c r="AX61" s="198" t="str">
        <f t="shared" si="14"/>
        <v/>
      </c>
    </row>
    <row r="62" spans="1:50" x14ac:dyDescent="0.25">
      <c r="A62" s="245"/>
      <c r="B62" s="187" t="s">
        <v>174</v>
      </c>
      <c r="C62" s="188">
        <v>1</v>
      </c>
      <c r="D62" s="184"/>
      <c r="E62" s="229"/>
      <c r="F62" s="204"/>
      <c r="G62" s="204"/>
      <c r="H62" s="229"/>
      <c r="I62" s="229"/>
      <c r="J62" s="229"/>
      <c r="K62" s="229"/>
      <c r="L62" s="229"/>
      <c r="M62" s="229"/>
      <c r="N62" s="229"/>
      <c r="O62" s="229"/>
      <c r="P62" s="229"/>
      <c r="Q62" s="229"/>
      <c r="R62" s="229"/>
      <c r="S62" s="229"/>
      <c r="T62" s="229"/>
      <c r="U62" s="229"/>
      <c r="V62" s="229"/>
      <c r="W62" s="229"/>
      <c r="X62" s="229"/>
      <c r="Y62" s="229"/>
      <c r="Z62" s="229"/>
      <c r="AA62" s="229"/>
      <c r="AB62" s="229"/>
      <c r="AC62" s="229"/>
      <c r="AD62" s="229"/>
      <c r="AE62" s="229"/>
      <c r="AF62" s="229"/>
      <c r="AG62" s="229"/>
      <c r="AH62" s="229"/>
      <c r="AI62" s="229"/>
      <c r="AJ62" s="229"/>
      <c r="AK62" s="229"/>
      <c r="AL62" s="229"/>
      <c r="AM62" s="229"/>
      <c r="AN62" s="229"/>
      <c r="AO62" s="229"/>
      <c r="AP62" s="229"/>
      <c r="AQ62" s="185"/>
      <c r="AR62" s="23" t="s">
        <v>6</v>
      </c>
      <c r="AS62" s="24" t="s">
        <v>10</v>
      </c>
      <c r="AT62" s="30"/>
      <c r="AU62" s="56">
        <f t="shared" si="12"/>
        <v>0</v>
      </c>
      <c r="AV62" s="56">
        <f t="shared" si="11"/>
        <v>0</v>
      </c>
      <c r="AW62" s="197" t="str">
        <f t="shared" si="13"/>
        <v/>
      </c>
      <c r="AX62" s="198" t="str">
        <f t="shared" si="14"/>
        <v/>
      </c>
    </row>
    <row r="63" spans="1:50" x14ac:dyDescent="0.25">
      <c r="A63" s="245"/>
      <c r="B63" s="187" t="s">
        <v>175</v>
      </c>
      <c r="C63" s="188">
        <v>5</v>
      </c>
      <c r="D63" s="184"/>
      <c r="E63" s="229"/>
      <c r="F63" s="229"/>
      <c r="G63" s="204"/>
      <c r="H63" s="229"/>
      <c r="I63" s="229"/>
      <c r="J63" s="229"/>
      <c r="K63" s="229"/>
      <c r="L63" s="229"/>
      <c r="M63" s="229"/>
      <c r="N63" s="229"/>
      <c r="O63" s="229"/>
      <c r="P63" s="229"/>
      <c r="Q63" s="229"/>
      <c r="R63" s="229"/>
      <c r="S63" s="229"/>
      <c r="T63" s="229"/>
      <c r="U63" s="229"/>
      <c r="V63" s="229"/>
      <c r="W63" s="229"/>
      <c r="X63" s="229"/>
      <c r="Y63" s="229"/>
      <c r="Z63" s="229"/>
      <c r="AA63" s="229"/>
      <c r="AB63" s="229"/>
      <c r="AC63" s="229"/>
      <c r="AD63" s="229"/>
      <c r="AE63" s="229"/>
      <c r="AF63" s="229"/>
      <c r="AG63" s="229"/>
      <c r="AH63" s="229"/>
      <c r="AI63" s="229"/>
      <c r="AJ63" s="229"/>
      <c r="AK63" s="229"/>
      <c r="AL63" s="229"/>
      <c r="AM63" s="229"/>
      <c r="AN63" s="229"/>
      <c r="AO63" s="229"/>
      <c r="AP63" s="229"/>
      <c r="AQ63" s="185"/>
      <c r="AR63" s="23" t="s">
        <v>12</v>
      </c>
      <c r="AS63" s="24" t="s">
        <v>9</v>
      </c>
      <c r="AT63" s="30"/>
      <c r="AU63" s="56">
        <f t="shared" si="12"/>
        <v>0</v>
      </c>
      <c r="AV63" s="56">
        <f t="shared" si="11"/>
        <v>0</v>
      </c>
      <c r="AW63" s="197" t="str">
        <f t="shared" si="13"/>
        <v/>
      </c>
      <c r="AX63" s="198" t="str">
        <f t="shared" si="14"/>
        <v/>
      </c>
    </row>
    <row r="64" spans="1:50" x14ac:dyDescent="0.25">
      <c r="A64" s="245"/>
      <c r="B64" s="187" t="s">
        <v>176</v>
      </c>
      <c r="C64" s="188">
        <v>5</v>
      </c>
      <c r="D64" s="184"/>
      <c r="E64" s="229"/>
      <c r="F64" s="229"/>
      <c r="G64" s="204"/>
      <c r="H64" s="229"/>
      <c r="I64" s="229"/>
      <c r="J64" s="229"/>
      <c r="K64" s="229"/>
      <c r="L64" s="229"/>
      <c r="M64" s="229"/>
      <c r="N64" s="229"/>
      <c r="O64" s="229"/>
      <c r="P64" s="229"/>
      <c r="Q64" s="229"/>
      <c r="R64" s="229"/>
      <c r="S64" s="229"/>
      <c r="T64" s="229"/>
      <c r="U64" s="229"/>
      <c r="V64" s="229"/>
      <c r="W64" s="229"/>
      <c r="X64" s="229"/>
      <c r="Y64" s="229"/>
      <c r="Z64" s="229"/>
      <c r="AA64" s="229"/>
      <c r="AB64" s="229"/>
      <c r="AC64" s="229"/>
      <c r="AD64" s="229"/>
      <c r="AE64" s="229"/>
      <c r="AF64" s="229"/>
      <c r="AG64" s="229"/>
      <c r="AH64" s="229"/>
      <c r="AI64" s="229"/>
      <c r="AJ64" s="229"/>
      <c r="AK64" s="229"/>
      <c r="AL64" s="229"/>
      <c r="AM64" s="229"/>
      <c r="AN64" s="229"/>
      <c r="AO64" s="229"/>
      <c r="AP64" s="229"/>
      <c r="AQ64" s="185"/>
      <c r="AR64" s="23" t="s">
        <v>8</v>
      </c>
      <c r="AS64" s="24" t="s">
        <v>9</v>
      </c>
      <c r="AT64" s="30"/>
      <c r="AU64" s="56">
        <f t="shared" si="12"/>
        <v>0</v>
      </c>
      <c r="AV64" s="56">
        <f t="shared" si="11"/>
        <v>0</v>
      </c>
      <c r="AW64" s="197" t="str">
        <f t="shared" si="13"/>
        <v/>
      </c>
      <c r="AX64" s="198" t="str">
        <f t="shared" si="14"/>
        <v/>
      </c>
    </row>
    <row r="65" spans="1:50" x14ac:dyDescent="0.25">
      <c r="A65" s="245"/>
      <c r="B65" s="187" t="s">
        <v>177</v>
      </c>
      <c r="C65" s="188">
        <v>6</v>
      </c>
      <c r="D65" s="184"/>
      <c r="E65" s="229"/>
      <c r="F65" s="204"/>
      <c r="G65" s="204"/>
      <c r="H65" s="229"/>
      <c r="I65" s="229"/>
      <c r="J65" s="229"/>
      <c r="K65" s="229"/>
      <c r="L65" s="229"/>
      <c r="M65" s="229"/>
      <c r="N65" s="229"/>
      <c r="O65" s="229"/>
      <c r="P65" s="229"/>
      <c r="Q65" s="229"/>
      <c r="R65" s="229"/>
      <c r="S65" s="229"/>
      <c r="T65" s="229"/>
      <c r="U65" s="229"/>
      <c r="V65" s="229"/>
      <c r="W65" s="229"/>
      <c r="X65" s="229"/>
      <c r="Y65" s="229"/>
      <c r="Z65" s="229"/>
      <c r="AA65" s="229"/>
      <c r="AB65" s="229"/>
      <c r="AC65" s="229"/>
      <c r="AD65" s="229"/>
      <c r="AE65" s="229"/>
      <c r="AF65" s="229"/>
      <c r="AG65" s="229"/>
      <c r="AH65" s="229"/>
      <c r="AI65" s="229"/>
      <c r="AJ65" s="229"/>
      <c r="AK65" s="229"/>
      <c r="AL65" s="229"/>
      <c r="AM65" s="229"/>
      <c r="AN65" s="229"/>
      <c r="AO65" s="229"/>
      <c r="AP65" s="229"/>
      <c r="AQ65" s="185"/>
      <c r="AR65" s="23" t="s">
        <v>11</v>
      </c>
      <c r="AS65" s="24" t="s">
        <v>10</v>
      </c>
      <c r="AT65" s="36"/>
      <c r="AU65" s="56">
        <f t="shared" si="12"/>
        <v>0</v>
      </c>
      <c r="AV65" s="56">
        <f t="shared" si="11"/>
        <v>0</v>
      </c>
      <c r="AW65" s="197" t="str">
        <f t="shared" si="13"/>
        <v/>
      </c>
      <c r="AX65" s="198" t="str">
        <f t="shared" si="14"/>
        <v/>
      </c>
    </row>
    <row r="66" spans="1:50" x14ac:dyDescent="0.25">
      <c r="A66" s="245"/>
      <c r="B66" s="187" t="s">
        <v>178</v>
      </c>
      <c r="C66" s="188">
        <v>5</v>
      </c>
      <c r="D66" s="184"/>
      <c r="E66" s="229"/>
      <c r="F66" s="229"/>
      <c r="G66" s="204"/>
      <c r="H66" s="229"/>
      <c r="I66" s="229"/>
      <c r="J66" s="229"/>
      <c r="K66" s="229"/>
      <c r="L66" s="229"/>
      <c r="M66" s="229"/>
      <c r="N66" s="229"/>
      <c r="O66" s="229"/>
      <c r="P66" s="229"/>
      <c r="Q66" s="229"/>
      <c r="R66" s="229"/>
      <c r="S66" s="229"/>
      <c r="T66" s="229"/>
      <c r="U66" s="229"/>
      <c r="V66" s="229"/>
      <c r="W66" s="229"/>
      <c r="X66" s="229"/>
      <c r="Y66" s="229"/>
      <c r="Z66" s="229"/>
      <c r="AA66" s="229"/>
      <c r="AB66" s="229"/>
      <c r="AC66" s="229"/>
      <c r="AD66" s="229"/>
      <c r="AE66" s="229"/>
      <c r="AF66" s="229"/>
      <c r="AG66" s="229"/>
      <c r="AH66" s="229"/>
      <c r="AI66" s="229"/>
      <c r="AJ66" s="229"/>
      <c r="AK66" s="229"/>
      <c r="AL66" s="229"/>
      <c r="AM66" s="229"/>
      <c r="AN66" s="229"/>
      <c r="AO66" s="229"/>
      <c r="AP66" s="229"/>
      <c r="AQ66" s="185"/>
      <c r="AR66" s="23" t="s">
        <v>8</v>
      </c>
      <c r="AS66" s="24" t="s">
        <v>9</v>
      </c>
      <c r="AT66" s="36"/>
      <c r="AU66" s="56">
        <f t="shared" si="12"/>
        <v>0</v>
      </c>
      <c r="AV66" s="56">
        <f t="shared" si="11"/>
        <v>0</v>
      </c>
      <c r="AW66" s="197" t="str">
        <f t="shared" si="13"/>
        <v/>
      </c>
      <c r="AX66" s="198" t="str">
        <f t="shared" si="14"/>
        <v/>
      </c>
    </row>
    <row r="67" spans="1:50" x14ac:dyDescent="0.25">
      <c r="A67" s="245"/>
      <c r="B67" s="187" t="s">
        <v>179</v>
      </c>
      <c r="C67" s="188">
        <v>3</v>
      </c>
      <c r="D67" s="184"/>
      <c r="E67" s="229"/>
      <c r="F67" s="204"/>
      <c r="G67" s="204"/>
      <c r="H67" s="229"/>
      <c r="I67" s="229"/>
      <c r="J67" s="229"/>
      <c r="K67" s="229"/>
      <c r="L67" s="229"/>
      <c r="M67" s="229"/>
      <c r="N67" s="229"/>
      <c r="O67" s="229"/>
      <c r="P67" s="229"/>
      <c r="Q67" s="229"/>
      <c r="R67" s="229"/>
      <c r="S67" s="229"/>
      <c r="T67" s="229"/>
      <c r="U67" s="229"/>
      <c r="V67" s="229"/>
      <c r="W67" s="229"/>
      <c r="X67" s="229"/>
      <c r="Y67" s="229"/>
      <c r="Z67" s="229"/>
      <c r="AA67" s="229"/>
      <c r="AB67" s="229"/>
      <c r="AC67" s="229"/>
      <c r="AD67" s="229"/>
      <c r="AE67" s="229"/>
      <c r="AF67" s="229"/>
      <c r="AG67" s="229"/>
      <c r="AH67" s="229"/>
      <c r="AI67" s="229"/>
      <c r="AJ67" s="229"/>
      <c r="AK67" s="229"/>
      <c r="AL67" s="229"/>
      <c r="AM67" s="229"/>
      <c r="AN67" s="229"/>
      <c r="AO67" s="229"/>
      <c r="AP67" s="229"/>
      <c r="AQ67" s="185"/>
      <c r="AR67" s="23" t="s">
        <v>8</v>
      </c>
      <c r="AS67" s="24" t="s">
        <v>10</v>
      </c>
      <c r="AT67" s="36"/>
      <c r="AU67" s="56">
        <f t="shared" si="12"/>
        <v>0</v>
      </c>
      <c r="AV67" s="56">
        <f t="shared" si="11"/>
        <v>0</v>
      </c>
      <c r="AW67" s="197" t="str">
        <f t="shared" si="13"/>
        <v/>
      </c>
      <c r="AX67" s="198" t="str">
        <f t="shared" si="14"/>
        <v/>
      </c>
    </row>
    <row r="68" spans="1:50" x14ac:dyDescent="0.25">
      <c r="A68" s="245"/>
      <c r="B68" s="187" t="s">
        <v>180</v>
      </c>
      <c r="C68" s="188">
        <v>4</v>
      </c>
      <c r="D68" s="184"/>
      <c r="E68" s="229"/>
      <c r="F68" s="229"/>
      <c r="G68" s="204"/>
      <c r="H68" s="229"/>
      <c r="I68" s="229"/>
      <c r="J68" s="229"/>
      <c r="K68" s="229"/>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29"/>
      <c r="AK68" s="229"/>
      <c r="AL68" s="229"/>
      <c r="AM68" s="229"/>
      <c r="AN68" s="229"/>
      <c r="AO68" s="229"/>
      <c r="AP68" s="229"/>
      <c r="AQ68" s="185"/>
      <c r="AR68" s="23" t="s">
        <v>86</v>
      </c>
      <c r="AS68" s="24" t="s">
        <v>9</v>
      </c>
      <c r="AT68" s="36"/>
      <c r="AU68" s="56">
        <f t="shared" si="12"/>
        <v>0</v>
      </c>
      <c r="AV68" s="56">
        <f t="shared" si="11"/>
        <v>0</v>
      </c>
      <c r="AW68" s="197" t="str">
        <f t="shared" si="13"/>
        <v/>
      </c>
      <c r="AX68" s="198" t="str">
        <f t="shared" si="14"/>
        <v/>
      </c>
    </row>
    <row r="69" spans="1:50" x14ac:dyDescent="0.25">
      <c r="A69" s="245"/>
      <c r="B69" s="187" t="s">
        <v>181</v>
      </c>
      <c r="C69" s="188">
        <v>3</v>
      </c>
      <c r="D69" s="184"/>
      <c r="E69" s="229"/>
      <c r="F69" s="204"/>
      <c r="G69" s="204"/>
      <c r="H69" s="229"/>
      <c r="I69" s="229"/>
      <c r="J69" s="229"/>
      <c r="K69" s="229"/>
      <c r="L69" s="229"/>
      <c r="M69" s="229"/>
      <c r="N69" s="229"/>
      <c r="O69" s="229"/>
      <c r="P69" s="229"/>
      <c r="Q69" s="229"/>
      <c r="R69" s="229"/>
      <c r="S69" s="229"/>
      <c r="T69" s="229"/>
      <c r="U69" s="229"/>
      <c r="V69" s="229"/>
      <c r="W69" s="229"/>
      <c r="X69" s="229"/>
      <c r="Y69" s="229"/>
      <c r="Z69" s="229"/>
      <c r="AA69" s="229"/>
      <c r="AB69" s="229"/>
      <c r="AC69" s="229"/>
      <c r="AD69" s="229"/>
      <c r="AE69" s="229"/>
      <c r="AF69" s="229"/>
      <c r="AG69" s="229"/>
      <c r="AH69" s="229"/>
      <c r="AI69" s="229"/>
      <c r="AJ69" s="229"/>
      <c r="AK69" s="229"/>
      <c r="AL69" s="229"/>
      <c r="AM69" s="229"/>
      <c r="AN69" s="229"/>
      <c r="AO69" s="229"/>
      <c r="AP69" s="229"/>
      <c r="AQ69" s="185"/>
      <c r="AR69" s="23" t="s">
        <v>11</v>
      </c>
      <c r="AS69" s="24" t="s">
        <v>7</v>
      </c>
      <c r="AT69" s="36"/>
      <c r="AU69" s="56">
        <f t="shared" si="12"/>
        <v>0</v>
      </c>
      <c r="AV69" s="56">
        <f t="shared" si="11"/>
        <v>0</v>
      </c>
      <c r="AW69" s="197" t="str">
        <f t="shared" si="13"/>
        <v/>
      </c>
      <c r="AX69" s="198" t="str">
        <f t="shared" si="14"/>
        <v/>
      </c>
    </row>
    <row r="70" spans="1:50" x14ac:dyDescent="0.25">
      <c r="A70" s="245"/>
      <c r="B70" s="187" t="s">
        <v>182</v>
      </c>
      <c r="C70" s="188">
        <v>5</v>
      </c>
      <c r="D70" s="184"/>
      <c r="E70" s="229"/>
      <c r="F70" s="229"/>
      <c r="G70" s="204"/>
      <c r="H70" s="229"/>
      <c r="I70" s="229"/>
      <c r="J70" s="229"/>
      <c r="K70" s="229"/>
      <c r="L70" s="229"/>
      <c r="M70" s="229"/>
      <c r="N70" s="229"/>
      <c r="O70" s="229"/>
      <c r="P70" s="229"/>
      <c r="Q70" s="229"/>
      <c r="R70" s="229"/>
      <c r="S70" s="229"/>
      <c r="T70" s="229"/>
      <c r="U70" s="229"/>
      <c r="V70" s="229"/>
      <c r="W70" s="229"/>
      <c r="X70" s="229"/>
      <c r="Y70" s="229"/>
      <c r="Z70" s="229"/>
      <c r="AA70" s="229"/>
      <c r="AB70" s="229"/>
      <c r="AC70" s="229"/>
      <c r="AD70" s="229"/>
      <c r="AE70" s="229"/>
      <c r="AF70" s="229"/>
      <c r="AG70" s="229"/>
      <c r="AH70" s="229"/>
      <c r="AI70" s="229"/>
      <c r="AJ70" s="229"/>
      <c r="AK70" s="229"/>
      <c r="AL70" s="229"/>
      <c r="AM70" s="229"/>
      <c r="AN70" s="229"/>
      <c r="AO70" s="229"/>
      <c r="AP70" s="229"/>
      <c r="AQ70" s="185"/>
      <c r="AR70" s="23" t="s">
        <v>86</v>
      </c>
      <c r="AS70" s="24" t="s">
        <v>10</v>
      </c>
      <c r="AT70" s="36" t="s">
        <v>13</v>
      </c>
      <c r="AU70" s="56">
        <f t="shared" si="12"/>
        <v>0</v>
      </c>
      <c r="AV70" s="56">
        <f t="shared" si="11"/>
        <v>0</v>
      </c>
      <c r="AW70" s="197" t="str">
        <f t="shared" si="13"/>
        <v/>
      </c>
      <c r="AX70" s="198" t="str">
        <f t="shared" si="14"/>
        <v/>
      </c>
    </row>
    <row r="71" spans="1:50" x14ac:dyDescent="0.25">
      <c r="A71" s="245"/>
      <c r="B71" s="187" t="s">
        <v>183</v>
      </c>
      <c r="C71" s="188">
        <v>1</v>
      </c>
      <c r="D71" s="184"/>
      <c r="E71" s="229"/>
      <c r="F71" s="204"/>
      <c r="G71" s="204"/>
      <c r="H71" s="229"/>
      <c r="I71" s="229"/>
      <c r="J71" s="229"/>
      <c r="K71" s="229"/>
      <c r="L71" s="229"/>
      <c r="M71" s="229"/>
      <c r="N71" s="229"/>
      <c r="O71" s="229"/>
      <c r="P71" s="229"/>
      <c r="Q71" s="229"/>
      <c r="R71" s="229"/>
      <c r="S71" s="229"/>
      <c r="T71" s="229"/>
      <c r="U71" s="229"/>
      <c r="V71" s="229"/>
      <c r="W71" s="229"/>
      <c r="X71" s="229"/>
      <c r="Y71" s="229"/>
      <c r="Z71" s="229"/>
      <c r="AA71" s="229"/>
      <c r="AB71" s="229"/>
      <c r="AC71" s="229"/>
      <c r="AD71" s="229"/>
      <c r="AE71" s="229"/>
      <c r="AF71" s="229"/>
      <c r="AG71" s="229"/>
      <c r="AH71" s="229"/>
      <c r="AI71" s="229"/>
      <c r="AJ71" s="229"/>
      <c r="AK71" s="229"/>
      <c r="AL71" s="229"/>
      <c r="AM71" s="229"/>
      <c r="AN71" s="229"/>
      <c r="AO71" s="229"/>
      <c r="AP71" s="229"/>
      <c r="AQ71" s="185"/>
      <c r="AR71" s="23" t="s">
        <v>11</v>
      </c>
      <c r="AS71" s="24" t="s">
        <v>9</v>
      </c>
      <c r="AT71" s="36"/>
      <c r="AU71" s="56">
        <f t="shared" si="12"/>
        <v>0</v>
      </c>
      <c r="AV71" s="56">
        <f t="shared" si="11"/>
        <v>0</v>
      </c>
      <c r="AW71" s="197" t="str">
        <f t="shared" si="13"/>
        <v/>
      </c>
      <c r="AX71" s="198" t="str">
        <f t="shared" si="14"/>
        <v/>
      </c>
    </row>
    <row r="72" spans="1:50" x14ac:dyDescent="0.25">
      <c r="A72" s="245"/>
      <c r="B72" s="187" t="s">
        <v>184</v>
      </c>
      <c r="C72" s="188">
        <v>1</v>
      </c>
      <c r="D72" s="184"/>
      <c r="E72" s="229"/>
      <c r="F72" s="229"/>
      <c r="G72" s="204"/>
      <c r="H72" s="229"/>
      <c r="I72" s="229"/>
      <c r="J72" s="229"/>
      <c r="K72" s="229"/>
      <c r="L72" s="229"/>
      <c r="M72" s="229"/>
      <c r="N72" s="229"/>
      <c r="O72" s="229"/>
      <c r="P72" s="229"/>
      <c r="Q72" s="229"/>
      <c r="R72" s="229"/>
      <c r="S72" s="229"/>
      <c r="T72" s="229"/>
      <c r="U72" s="229"/>
      <c r="V72" s="229"/>
      <c r="W72" s="229"/>
      <c r="X72" s="229"/>
      <c r="Y72" s="229"/>
      <c r="Z72" s="229"/>
      <c r="AA72" s="229"/>
      <c r="AB72" s="229"/>
      <c r="AC72" s="229"/>
      <c r="AD72" s="229"/>
      <c r="AE72" s="229"/>
      <c r="AF72" s="229"/>
      <c r="AG72" s="229"/>
      <c r="AH72" s="229"/>
      <c r="AI72" s="229"/>
      <c r="AJ72" s="229"/>
      <c r="AK72" s="229"/>
      <c r="AL72" s="229"/>
      <c r="AM72" s="229"/>
      <c r="AN72" s="229"/>
      <c r="AO72" s="229"/>
      <c r="AP72" s="229"/>
      <c r="AQ72" s="185"/>
      <c r="AR72" s="23" t="s">
        <v>11</v>
      </c>
      <c r="AS72" s="24" t="s">
        <v>7</v>
      </c>
      <c r="AT72" s="36"/>
      <c r="AU72" s="56">
        <f t="shared" si="12"/>
        <v>0</v>
      </c>
      <c r="AV72" s="56">
        <f t="shared" si="11"/>
        <v>0</v>
      </c>
      <c r="AW72" s="197" t="str">
        <f t="shared" si="13"/>
        <v/>
      </c>
      <c r="AX72" s="198" t="str">
        <f t="shared" si="14"/>
        <v/>
      </c>
    </row>
    <row r="73" spans="1:50" x14ac:dyDescent="0.25">
      <c r="A73" s="245"/>
      <c r="B73" s="187" t="s">
        <v>185</v>
      </c>
      <c r="C73" s="188">
        <v>2</v>
      </c>
      <c r="D73" s="184"/>
      <c r="E73" s="229"/>
      <c r="F73" s="229"/>
      <c r="G73" s="204"/>
      <c r="H73" s="229"/>
      <c r="I73" s="229"/>
      <c r="J73" s="229"/>
      <c r="K73" s="229"/>
      <c r="L73" s="229"/>
      <c r="M73" s="229"/>
      <c r="N73" s="229"/>
      <c r="O73" s="229"/>
      <c r="P73" s="229"/>
      <c r="Q73" s="229"/>
      <c r="R73" s="229"/>
      <c r="S73" s="229"/>
      <c r="T73" s="229"/>
      <c r="U73" s="229"/>
      <c r="V73" s="229"/>
      <c r="W73" s="229"/>
      <c r="X73" s="229"/>
      <c r="Y73" s="229"/>
      <c r="Z73" s="229"/>
      <c r="AA73" s="229"/>
      <c r="AB73" s="229"/>
      <c r="AC73" s="229"/>
      <c r="AD73" s="229"/>
      <c r="AE73" s="229"/>
      <c r="AF73" s="229"/>
      <c r="AG73" s="229"/>
      <c r="AH73" s="229"/>
      <c r="AI73" s="229"/>
      <c r="AJ73" s="229"/>
      <c r="AK73" s="229"/>
      <c r="AL73" s="229"/>
      <c r="AM73" s="229"/>
      <c r="AN73" s="229"/>
      <c r="AO73" s="229"/>
      <c r="AP73" s="229"/>
      <c r="AQ73" s="185"/>
      <c r="AR73" s="23" t="s">
        <v>11</v>
      </c>
      <c r="AS73" s="24" t="s">
        <v>7</v>
      </c>
      <c r="AT73" s="36"/>
      <c r="AU73" s="56">
        <f t="shared" si="12"/>
        <v>0</v>
      </c>
      <c r="AV73" s="56">
        <f t="shared" si="11"/>
        <v>0</v>
      </c>
      <c r="AW73" s="197" t="str">
        <f t="shared" si="13"/>
        <v/>
      </c>
      <c r="AX73" s="198" t="str">
        <f t="shared" si="14"/>
        <v/>
      </c>
    </row>
    <row r="74" spans="1:50" x14ac:dyDescent="0.25">
      <c r="A74" s="245"/>
      <c r="B74" s="187" t="s">
        <v>186</v>
      </c>
      <c r="C74" s="188">
        <v>4</v>
      </c>
      <c r="D74" s="184"/>
      <c r="E74" s="229"/>
      <c r="F74" s="229"/>
      <c r="G74" s="204"/>
      <c r="H74" s="229"/>
      <c r="I74" s="229"/>
      <c r="J74" s="229"/>
      <c r="K74" s="229"/>
      <c r="L74" s="229"/>
      <c r="M74" s="229"/>
      <c r="N74" s="229"/>
      <c r="O74" s="229"/>
      <c r="P74" s="229"/>
      <c r="Q74" s="229"/>
      <c r="R74" s="229"/>
      <c r="S74" s="229"/>
      <c r="T74" s="229"/>
      <c r="U74" s="229"/>
      <c r="V74" s="229"/>
      <c r="W74" s="229"/>
      <c r="X74" s="229"/>
      <c r="Y74" s="229"/>
      <c r="Z74" s="229"/>
      <c r="AA74" s="229"/>
      <c r="AB74" s="229"/>
      <c r="AC74" s="229"/>
      <c r="AD74" s="229"/>
      <c r="AE74" s="229"/>
      <c r="AF74" s="229"/>
      <c r="AG74" s="229"/>
      <c r="AH74" s="229"/>
      <c r="AI74" s="229"/>
      <c r="AJ74" s="229"/>
      <c r="AK74" s="229"/>
      <c r="AL74" s="229"/>
      <c r="AM74" s="229"/>
      <c r="AN74" s="229"/>
      <c r="AO74" s="229"/>
      <c r="AP74" s="229"/>
      <c r="AQ74" s="185"/>
      <c r="AR74" s="23" t="s">
        <v>11</v>
      </c>
      <c r="AS74" s="24" t="s">
        <v>9</v>
      </c>
      <c r="AT74" s="36"/>
      <c r="AU74" s="56">
        <f t="shared" si="12"/>
        <v>0</v>
      </c>
      <c r="AV74" s="56">
        <f t="shared" si="11"/>
        <v>0</v>
      </c>
      <c r="AW74" s="197" t="str">
        <f t="shared" si="13"/>
        <v/>
      </c>
      <c r="AX74" s="198" t="str">
        <f t="shared" si="14"/>
        <v/>
      </c>
    </row>
    <row r="75" spans="1:50" x14ac:dyDescent="0.25">
      <c r="A75" s="245"/>
      <c r="B75" s="187" t="s">
        <v>187</v>
      </c>
      <c r="C75" s="188">
        <v>3</v>
      </c>
      <c r="D75" s="184"/>
      <c r="E75" s="229"/>
      <c r="F75" s="204"/>
      <c r="G75" s="204"/>
      <c r="H75" s="229"/>
      <c r="I75" s="229"/>
      <c r="J75" s="229"/>
      <c r="K75" s="229"/>
      <c r="L75" s="229"/>
      <c r="M75" s="229"/>
      <c r="N75" s="229"/>
      <c r="O75" s="229"/>
      <c r="P75" s="229"/>
      <c r="Q75" s="229"/>
      <c r="R75" s="229"/>
      <c r="S75" s="229"/>
      <c r="T75" s="229"/>
      <c r="U75" s="229"/>
      <c r="V75" s="229"/>
      <c r="W75" s="229"/>
      <c r="X75" s="229"/>
      <c r="Y75" s="229"/>
      <c r="Z75" s="229"/>
      <c r="AA75" s="229"/>
      <c r="AB75" s="229"/>
      <c r="AC75" s="229"/>
      <c r="AD75" s="229"/>
      <c r="AE75" s="229"/>
      <c r="AF75" s="229"/>
      <c r="AG75" s="229"/>
      <c r="AH75" s="229"/>
      <c r="AI75" s="229"/>
      <c r="AJ75" s="229"/>
      <c r="AK75" s="229"/>
      <c r="AL75" s="229"/>
      <c r="AM75" s="229"/>
      <c r="AN75" s="229"/>
      <c r="AO75" s="229"/>
      <c r="AP75" s="229"/>
      <c r="AQ75" s="185"/>
      <c r="AR75" s="23" t="s">
        <v>86</v>
      </c>
      <c r="AS75" s="24" t="s">
        <v>9</v>
      </c>
      <c r="AT75" s="36" t="s">
        <v>13</v>
      </c>
      <c r="AU75" s="56">
        <f t="shared" si="12"/>
        <v>0</v>
      </c>
      <c r="AV75" s="56">
        <f t="shared" si="11"/>
        <v>0</v>
      </c>
      <c r="AW75" s="197" t="str">
        <f t="shared" si="13"/>
        <v/>
      </c>
      <c r="AX75" s="198" t="str">
        <f t="shared" si="14"/>
        <v/>
      </c>
    </row>
    <row r="76" spans="1:50" x14ac:dyDescent="0.25">
      <c r="A76" s="245"/>
      <c r="B76" s="187" t="s">
        <v>188</v>
      </c>
      <c r="C76" s="188">
        <v>5</v>
      </c>
      <c r="D76" s="184"/>
      <c r="E76" s="229"/>
      <c r="F76" s="229"/>
      <c r="G76" s="204"/>
      <c r="H76" s="229"/>
      <c r="I76" s="229"/>
      <c r="J76" s="229"/>
      <c r="K76" s="229"/>
      <c r="L76" s="229"/>
      <c r="M76" s="229"/>
      <c r="N76" s="229"/>
      <c r="O76" s="229"/>
      <c r="P76" s="229"/>
      <c r="Q76" s="229"/>
      <c r="R76" s="229"/>
      <c r="S76" s="229"/>
      <c r="T76" s="229"/>
      <c r="U76" s="229"/>
      <c r="V76" s="229"/>
      <c r="W76" s="229"/>
      <c r="X76" s="229"/>
      <c r="Y76" s="229"/>
      <c r="Z76" s="229"/>
      <c r="AA76" s="229"/>
      <c r="AB76" s="229"/>
      <c r="AC76" s="229"/>
      <c r="AD76" s="229"/>
      <c r="AE76" s="229"/>
      <c r="AF76" s="229"/>
      <c r="AG76" s="229"/>
      <c r="AH76" s="229"/>
      <c r="AI76" s="229"/>
      <c r="AJ76" s="229"/>
      <c r="AK76" s="229"/>
      <c r="AL76" s="229"/>
      <c r="AM76" s="229"/>
      <c r="AN76" s="229"/>
      <c r="AO76" s="229"/>
      <c r="AP76" s="229"/>
      <c r="AQ76" s="185"/>
      <c r="AR76" s="23" t="s">
        <v>86</v>
      </c>
      <c r="AS76" s="24" t="s">
        <v>10</v>
      </c>
      <c r="AT76" s="30" t="s">
        <v>13</v>
      </c>
      <c r="AU76" s="56">
        <f t="shared" si="12"/>
        <v>0</v>
      </c>
      <c r="AV76" s="56">
        <f t="shared" si="11"/>
        <v>0</v>
      </c>
      <c r="AW76" s="197" t="str">
        <f t="shared" si="13"/>
        <v/>
      </c>
      <c r="AX76" s="198" t="str">
        <f t="shared" si="14"/>
        <v/>
      </c>
    </row>
    <row r="77" spans="1:50" x14ac:dyDescent="0.25">
      <c r="A77" s="245"/>
      <c r="B77" s="187" t="s">
        <v>189</v>
      </c>
      <c r="C77" s="188">
        <v>1</v>
      </c>
      <c r="D77" s="184"/>
      <c r="E77" s="229"/>
      <c r="F77" s="204"/>
      <c r="G77" s="204"/>
      <c r="H77" s="229"/>
      <c r="I77" s="229"/>
      <c r="J77" s="229"/>
      <c r="K77" s="229"/>
      <c r="L77" s="229"/>
      <c r="M77" s="229"/>
      <c r="N77" s="229"/>
      <c r="O77" s="229"/>
      <c r="P77" s="229"/>
      <c r="Q77" s="229"/>
      <c r="R77" s="229"/>
      <c r="S77" s="229"/>
      <c r="T77" s="229"/>
      <c r="U77" s="229"/>
      <c r="V77" s="229"/>
      <c r="W77" s="229"/>
      <c r="X77" s="229"/>
      <c r="Y77" s="229"/>
      <c r="Z77" s="229"/>
      <c r="AA77" s="229"/>
      <c r="AB77" s="229"/>
      <c r="AC77" s="229"/>
      <c r="AD77" s="229"/>
      <c r="AE77" s="229"/>
      <c r="AF77" s="229"/>
      <c r="AG77" s="229"/>
      <c r="AH77" s="229"/>
      <c r="AI77" s="229"/>
      <c r="AJ77" s="229"/>
      <c r="AK77" s="229"/>
      <c r="AL77" s="229"/>
      <c r="AM77" s="229"/>
      <c r="AN77" s="229"/>
      <c r="AO77" s="229"/>
      <c r="AP77" s="229"/>
      <c r="AQ77" s="185"/>
      <c r="AR77" s="23" t="s">
        <v>6</v>
      </c>
      <c r="AS77" s="24" t="s">
        <v>7</v>
      </c>
      <c r="AT77" s="30" t="s">
        <v>13</v>
      </c>
      <c r="AU77" s="56">
        <f t="shared" ref="AU77:AU83" si="15">SUM(D77:AQ77)</f>
        <v>0</v>
      </c>
      <c r="AV77" s="56">
        <f t="shared" ref="AV77:AV83" si="16">COUNTA(D77:AQ77)*C77</f>
        <v>0</v>
      </c>
      <c r="AW77" s="197" t="str">
        <f t="shared" ref="AW77:AW83" si="17">IF(COUNTBLANK(D77:AQ77)=40,"",SUM(D77:AQ77)/COUNTA(D77:AQ77))</f>
        <v/>
      </c>
      <c r="AX77" s="198" t="str">
        <f t="shared" ref="AX77:AX83" si="18">IF(COUNTBLANK(D77:AQ77)=40,"",AU77/(COUNTA(D77:AQ77)*C77))</f>
        <v/>
      </c>
    </row>
    <row r="78" spans="1:50" x14ac:dyDescent="0.25">
      <c r="A78" s="245"/>
      <c r="B78" s="187" t="s">
        <v>190</v>
      </c>
      <c r="C78" s="188">
        <v>1</v>
      </c>
      <c r="D78" s="184"/>
      <c r="E78" s="229"/>
      <c r="F78" s="204"/>
      <c r="G78" s="204"/>
      <c r="H78" s="229"/>
      <c r="I78" s="229"/>
      <c r="J78" s="229"/>
      <c r="K78" s="229"/>
      <c r="L78" s="229"/>
      <c r="M78" s="229"/>
      <c r="N78" s="229"/>
      <c r="O78" s="229"/>
      <c r="P78" s="229"/>
      <c r="Q78" s="229"/>
      <c r="R78" s="229"/>
      <c r="S78" s="229"/>
      <c r="T78" s="229"/>
      <c r="U78" s="229"/>
      <c r="V78" s="229"/>
      <c r="W78" s="229"/>
      <c r="X78" s="229"/>
      <c r="Y78" s="229"/>
      <c r="Z78" s="229"/>
      <c r="AA78" s="229"/>
      <c r="AB78" s="229"/>
      <c r="AC78" s="229"/>
      <c r="AD78" s="229"/>
      <c r="AE78" s="229"/>
      <c r="AF78" s="229"/>
      <c r="AG78" s="229"/>
      <c r="AH78" s="229"/>
      <c r="AI78" s="229"/>
      <c r="AJ78" s="229"/>
      <c r="AK78" s="229"/>
      <c r="AL78" s="229"/>
      <c r="AM78" s="229"/>
      <c r="AN78" s="229"/>
      <c r="AO78" s="229"/>
      <c r="AP78" s="229"/>
      <c r="AQ78" s="185"/>
      <c r="AR78" s="23" t="s">
        <v>6</v>
      </c>
      <c r="AS78" s="24" t="s">
        <v>7</v>
      </c>
      <c r="AT78" s="30" t="s">
        <v>13</v>
      </c>
      <c r="AU78" s="56">
        <f t="shared" si="15"/>
        <v>0</v>
      </c>
      <c r="AV78" s="56">
        <f t="shared" si="16"/>
        <v>0</v>
      </c>
      <c r="AW78" s="197" t="str">
        <f t="shared" si="17"/>
        <v/>
      </c>
      <c r="AX78" s="198" t="str">
        <f t="shared" si="18"/>
        <v/>
      </c>
    </row>
    <row r="79" spans="1:50" x14ac:dyDescent="0.25">
      <c r="A79" s="245"/>
      <c r="B79" s="187" t="s">
        <v>191</v>
      </c>
      <c r="C79" s="188">
        <v>1</v>
      </c>
      <c r="D79" s="184"/>
      <c r="E79" s="229"/>
      <c r="F79" s="204"/>
      <c r="G79" s="204"/>
      <c r="H79" s="229"/>
      <c r="I79" s="229"/>
      <c r="J79" s="229"/>
      <c r="K79" s="229"/>
      <c r="L79" s="229"/>
      <c r="M79" s="229"/>
      <c r="N79" s="229"/>
      <c r="O79" s="229"/>
      <c r="P79" s="229"/>
      <c r="Q79" s="229"/>
      <c r="R79" s="229"/>
      <c r="S79" s="229"/>
      <c r="T79" s="229"/>
      <c r="U79" s="229"/>
      <c r="V79" s="229"/>
      <c r="W79" s="229"/>
      <c r="X79" s="229"/>
      <c r="Y79" s="229"/>
      <c r="Z79" s="229"/>
      <c r="AA79" s="229"/>
      <c r="AB79" s="229"/>
      <c r="AC79" s="229"/>
      <c r="AD79" s="229"/>
      <c r="AE79" s="229"/>
      <c r="AF79" s="229"/>
      <c r="AG79" s="229"/>
      <c r="AH79" s="229"/>
      <c r="AI79" s="229"/>
      <c r="AJ79" s="229"/>
      <c r="AK79" s="229"/>
      <c r="AL79" s="229"/>
      <c r="AM79" s="229"/>
      <c r="AN79" s="229"/>
      <c r="AO79" s="229"/>
      <c r="AP79" s="229"/>
      <c r="AQ79" s="185"/>
      <c r="AR79" s="23" t="s">
        <v>6</v>
      </c>
      <c r="AS79" s="24" t="s">
        <v>7</v>
      </c>
      <c r="AT79" s="30" t="s">
        <v>13</v>
      </c>
      <c r="AU79" s="56">
        <f t="shared" si="15"/>
        <v>0</v>
      </c>
      <c r="AV79" s="56">
        <f t="shared" si="16"/>
        <v>0</v>
      </c>
      <c r="AW79" s="197" t="str">
        <f t="shared" si="17"/>
        <v/>
      </c>
      <c r="AX79" s="198" t="str">
        <f t="shared" si="18"/>
        <v/>
      </c>
    </row>
    <row r="80" spans="1:50" x14ac:dyDescent="0.25">
      <c r="A80" s="245"/>
      <c r="B80" s="187" t="s">
        <v>192</v>
      </c>
      <c r="C80" s="188">
        <v>1</v>
      </c>
      <c r="D80" s="184"/>
      <c r="E80" s="229"/>
      <c r="F80" s="204"/>
      <c r="G80" s="204"/>
      <c r="H80" s="229"/>
      <c r="I80" s="229"/>
      <c r="J80" s="229"/>
      <c r="K80" s="229"/>
      <c r="L80" s="229"/>
      <c r="M80" s="229"/>
      <c r="N80" s="229"/>
      <c r="O80" s="229"/>
      <c r="P80" s="229"/>
      <c r="Q80" s="229"/>
      <c r="R80" s="229"/>
      <c r="S80" s="229"/>
      <c r="T80" s="229"/>
      <c r="U80" s="229"/>
      <c r="V80" s="229"/>
      <c r="W80" s="229"/>
      <c r="X80" s="229"/>
      <c r="Y80" s="229"/>
      <c r="Z80" s="229"/>
      <c r="AA80" s="229"/>
      <c r="AB80" s="229"/>
      <c r="AC80" s="229"/>
      <c r="AD80" s="229"/>
      <c r="AE80" s="229"/>
      <c r="AF80" s="229"/>
      <c r="AG80" s="229"/>
      <c r="AH80" s="229"/>
      <c r="AI80" s="229"/>
      <c r="AJ80" s="229"/>
      <c r="AK80" s="229"/>
      <c r="AL80" s="229"/>
      <c r="AM80" s="229"/>
      <c r="AN80" s="229"/>
      <c r="AO80" s="229"/>
      <c r="AP80" s="229"/>
      <c r="AQ80" s="185"/>
      <c r="AR80" s="23" t="s">
        <v>6</v>
      </c>
      <c r="AS80" s="24" t="s">
        <v>7</v>
      </c>
      <c r="AT80" s="30" t="s">
        <v>13</v>
      </c>
      <c r="AU80" s="56">
        <f t="shared" si="15"/>
        <v>0</v>
      </c>
      <c r="AV80" s="56">
        <f t="shared" si="16"/>
        <v>0</v>
      </c>
      <c r="AW80" s="197" t="str">
        <f t="shared" si="17"/>
        <v/>
      </c>
      <c r="AX80" s="198" t="str">
        <f t="shared" si="18"/>
        <v/>
      </c>
    </row>
    <row r="81" spans="1:50" x14ac:dyDescent="0.25">
      <c r="A81" s="245"/>
      <c r="B81" s="187" t="s">
        <v>193</v>
      </c>
      <c r="C81" s="188">
        <v>4</v>
      </c>
      <c r="D81" s="184"/>
      <c r="E81" s="229"/>
      <c r="F81" s="229"/>
      <c r="G81" s="204"/>
      <c r="H81" s="229"/>
      <c r="I81" s="229"/>
      <c r="J81" s="229"/>
      <c r="K81" s="229"/>
      <c r="L81" s="229"/>
      <c r="M81" s="229"/>
      <c r="N81" s="229"/>
      <c r="O81" s="229"/>
      <c r="P81" s="229"/>
      <c r="Q81" s="229"/>
      <c r="R81" s="229"/>
      <c r="S81" s="229"/>
      <c r="T81" s="229"/>
      <c r="U81" s="229"/>
      <c r="V81" s="229"/>
      <c r="W81" s="229"/>
      <c r="X81" s="229"/>
      <c r="Y81" s="229"/>
      <c r="Z81" s="229"/>
      <c r="AA81" s="229"/>
      <c r="AB81" s="229"/>
      <c r="AC81" s="229"/>
      <c r="AD81" s="229"/>
      <c r="AE81" s="229"/>
      <c r="AF81" s="229"/>
      <c r="AG81" s="229"/>
      <c r="AH81" s="229"/>
      <c r="AI81" s="229"/>
      <c r="AJ81" s="229"/>
      <c r="AK81" s="229"/>
      <c r="AL81" s="229"/>
      <c r="AM81" s="229"/>
      <c r="AN81" s="229"/>
      <c r="AO81" s="229"/>
      <c r="AP81" s="229"/>
      <c r="AQ81" s="185"/>
      <c r="AR81" s="23" t="s">
        <v>6</v>
      </c>
      <c r="AS81" s="24" t="s">
        <v>10</v>
      </c>
      <c r="AT81" s="30" t="s">
        <v>13</v>
      </c>
      <c r="AU81" s="56">
        <f t="shared" si="15"/>
        <v>0</v>
      </c>
      <c r="AV81" s="56">
        <f t="shared" si="16"/>
        <v>0</v>
      </c>
      <c r="AW81" s="197" t="str">
        <f t="shared" si="17"/>
        <v/>
      </c>
      <c r="AX81" s="198" t="str">
        <f t="shared" si="18"/>
        <v/>
      </c>
    </row>
    <row r="82" spans="1:50" x14ac:dyDescent="0.25">
      <c r="A82" s="245"/>
      <c r="B82" s="187" t="s">
        <v>194</v>
      </c>
      <c r="C82" s="188">
        <v>1</v>
      </c>
      <c r="D82" s="184"/>
      <c r="E82" s="229"/>
      <c r="F82" s="204"/>
      <c r="G82" s="204"/>
      <c r="H82" s="229"/>
      <c r="I82" s="229"/>
      <c r="J82" s="229"/>
      <c r="K82" s="229"/>
      <c r="L82" s="229"/>
      <c r="M82" s="229"/>
      <c r="N82" s="229"/>
      <c r="O82" s="229"/>
      <c r="P82" s="229"/>
      <c r="Q82" s="229"/>
      <c r="R82" s="229"/>
      <c r="S82" s="229"/>
      <c r="T82" s="229"/>
      <c r="U82" s="229"/>
      <c r="V82" s="229"/>
      <c r="W82" s="229"/>
      <c r="X82" s="229"/>
      <c r="Y82" s="229"/>
      <c r="Z82" s="229"/>
      <c r="AA82" s="229"/>
      <c r="AB82" s="229"/>
      <c r="AC82" s="229"/>
      <c r="AD82" s="229"/>
      <c r="AE82" s="229"/>
      <c r="AF82" s="229"/>
      <c r="AG82" s="229"/>
      <c r="AH82" s="229"/>
      <c r="AI82" s="229"/>
      <c r="AJ82" s="229"/>
      <c r="AK82" s="229"/>
      <c r="AL82" s="229"/>
      <c r="AM82" s="229"/>
      <c r="AN82" s="229"/>
      <c r="AO82" s="229"/>
      <c r="AP82" s="229"/>
      <c r="AQ82" s="185"/>
      <c r="AR82" s="23" t="s">
        <v>8</v>
      </c>
      <c r="AS82" s="24" t="s">
        <v>7</v>
      </c>
      <c r="AT82" s="30" t="s">
        <v>13</v>
      </c>
      <c r="AU82" s="56">
        <f t="shared" si="15"/>
        <v>0</v>
      </c>
      <c r="AV82" s="56">
        <f t="shared" si="16"/>
        <v>0</v>
      </c>
      <c r="AW82" s="197" t="str">
        <f t="shared" si="17"/>
        <v/>
      </c>
      <c r="AX82" s="198" t="str">
        <f t="shared" si="18"/>
        <v/>
      </c>
    </row>
    <row r="83" spans="1:50" ht="15.75" thickBot="1" x14ac:dyDescent="0.3">
      <c r="A83" s="246"/>
      <c r="B83" s="207" t="s">
        <v>195</v>
      </c>
      <c r="C83" s="208">
        <v>3</v>
      </c>
      <c r="D83" s="184"/>
      <c r="E83" s="229"/>
      <c r="F83" s="204"/>
      <c r="G83" s="204"/>
      <c r="H83" s="229"/>
      <c r="I83" s="229"/>
      <c r="J83" s="229"/>
      <c r="K83" s="229"/>
      <c r="L83" s="229"/>
      <c r="M83" s="229"/>
      <c r="N83" s="229"/>
      <c r="O83" s="229"/>
      <c r="P83" s="229"/>
      <c r="Q83" s="229"/>
      <c r="R83" s="229"/>
      <c r="S83" s="229"/>
      <c r="T83" s="229"/>
      <c r="U83" s="229"/>
      <c r="V83" s="229"/>
      <c r="W83" s="229"/>
      <c r="X83" s="229"/>
      <c r="Y83" s="229"/>
      <c r="Z83" s="229"/>
      <c r="AA83" s="229"/>
      <c r="AB83" s="229"/>
      <c r="AC83" s="229"/>
      <c r="AD83" s="229"/>
      <c r="AE83" s="229"/>
      <c r="AF83" s="229"/>
      <c r="AG83" s="229"/>
      <c r="AH83" s="229"/>
      <c r="AI83" s="229"/>
      <c r="AJ83" s="229"/>
      <c r="AK83" s="229"/>
      <c r="AL83" s="229"/>
      <c r="AM83" s="229"/>
      <c r="AN83" s="229"/>
      <c r="AO83" s="229"/>
      <c r="AP83" s="229"/>
      <c r="AQ83" s="185"/>
      <c r="AR83" s="23" t="s">
        <v>8</v>
      </c>
      <c r="AS83" s="24" t="s">
        <v>7</v>
      </c>
      <c r="AT83" s="30" t="s">
        <v>13</v>
      </c>
      <c r="AU83" s="56">
        <f t="shared" si="15"/>
        <v>0</v>
      </c>
      <c r="AV83" s="56">
        <f t="shared" si="16"/>
        <v>0</v>
      </c>
      <c r="AW83" s="197" t="str">
        <f t="shared" si="17"/>
        <v/>
      </c>
      <c r="AX83" s="198" t="str">
        <f t="shared" si="18"/>
        <v/>
      </c>
    </row>
    <row r="84" spans="1:50" ht="15.75" thickBot="1" x14ac:dyDescent="0.3">
      <c r="A84" s="68"/>
      <c r="B84" s="189"/>
      <c r="C84" s="190"/>
      <c r="D84" s="230"/>
      <c r="E84" s="230"/>
      <c r="F84" s="230"/>
      <c r="G84" s="230"/>
      <c r="H84" s="230"/>
      <c r="I84" s="230"/>
      <c r="J84" s="230"/>
      <c r="K84" s="230"/>
      <c r="L84" s="230"/>
      <c r="M84" s="230"/>
      <c r="N84" s="230"/>
      <c r="O84" s="230"/>
      <c r="P84" s="230"/>
      <c r="Q84" s="230"/>
      <c r="R84" s="230"/>
      <c r="S84" s="230"/>
      <c r="T84" s="230"/>
      <c r="U84" s="230"/>
      <c r="V84" s="230"/>
      <c r="W84" s="230"/>
      <c r="X84" s="230"/>
      <c r="Y84" s="230"/>
      <c r="Z84" s="230"/>
      <c r="AA84" s="230"/>
      <c r="AB84" s="230"/>
      <c r="AC84" s="230"/>
      <c r="AD84" s="230"/>
      <c r="AE84" s="230"/>
      <c r="AF84" s="230"/>
      <c r="AG84" s="230"/>
      <c r="AH84" s="230"/>
      <c r="AI84" s="230"/>
      <c r="AJ84" s="230"/>
      <c r="AK84" s="230"/>
      <c r="AL84" s="230"/>
      <c r="AM84" s="230"/>
      <c r="AN84" s="230"/>
      <c r="AO84" s="230"/>
      <c r="AP84" s="230"/>
      <c r="AQ84" s="186"/>
      <c r="AR84" s="69"/>
      <c r="AS84" s="69"/>
      <c r="AT84" s="69"/>
      <c r="AU84" s="69"/>
      <c r="AV84" s="69"/>
      <c r="AW84" s="199" t="str">
        <f t="shared" si="13"/>
        <v/>
      </c>
      <c r="AX84" s="200" t="str">
        <f t="shared" si="14"/>
        <v/>
      </c>
    </row>
    <row r="85" spans="1:50" ht="15" customHeight="1" x14ac:dyDescent="0.25">
      <c r="A85" s="244" t="s">
        <v>20</v>
      </c>
      <c r="B85" s="191" t="s">
        <v>154</v>
      </c>
      <c r="C85" s="192">
        <v>1</v>
      </c>
      <c r="D85" s="184"/>
      <c r="E85" s="229"/>
      <c r="F85" s="204"/>
      <c r="G85" s="204"/>
      <c r="H85" s="229"/>
      <c r="I85" s="229"/>
      <c r="J85" s="231"/>
      <c r="K85" s="231"/>
      <c r="L85" s="231"/>
      <c r="M85" s="231"/>
      <c r="N85" s="231"/>
      <c r="O85" s="231"/>
      <c r="P85" s="231"/>
      <c r="Q85" s="231"/>
      <c r="R85" s="231"/>
      <c r="S85" s="231"/>
      <c r="T85" s="229"/>
      <c r="U85" s="229"/>
      <c r="V85" s="229"/>
      <c r="W85" s="229"/>
      <c r="X85" s="229"/>
      <c r="Y85" s="229"/>
      <c r="Z85" s="229"/>
      <c r="AA85" s="229"/>
      <c r="AB85" s="229"/>
      <c r="AC85" s="229"/>
      <c r="AD85" s="229"/>
      <c r="AE85" s="229"/>
      <c r="AF85" s="229"/>
      <c r="AG85" s="229"/>
      <c r="AH85" s="229"/>
      <c r="AI85" s="229"/>
      <c r="AJ85" s="229"/>
      <c r="AK85" s="229"/>
      <c r="AL85" s="229"/>
      <c r="AM85" s="229"/>
      <c r="AN85" s="229"/>
      <c r="AO85" s="229"/>
      <c r="AP85" s="229"/>
      <c r="AQ85" s="185"/>
      <c r="AR85" s="23" t="s">
        <v>11</v>
      </c>
      <c r="AS85" s="24" t="s">
        <v>9</v>
      </c>
      <c r="AT85" s="22"/>
      <c r="AU85" s="56">
        <f t="shared" si="12"/>
        <v>0</v>
      </c>
      <c r="AV85" s="56">
        <f t="shared" ref="AV85:AV119" si="19">COUNTA(D85:AQ85)*C85</f>
        <v>0</v>
      </c>
      <c r="AW85" s="197" t="str">
        <f t="shared" si="13"/>
        <v/>
      </c>
      <c r="AX85" s="198" t="str">
        <f t="shared" si="14"/>
        <v/>
      </c>
    </row>
    <row r="86" spans="1:50" x14ac:dyDescent="0.25">
      <c r="A86" s="245"/>
      <c r="B86" s="187" t="s">
        <v>155</v>
      </c>
      <c r="C86" s="188">
        <v>2</v>
      </c>
      <c r="D86" s="184"/>
      <c r="E86" s="229"/>
      <c r="F86" s="229"/>
      <c r="G86" s="204"/>
      <c r="H86" s="229"/>
      <c r="I86" s="229"/>
      <c r="J86" s="229"/>
      <c r="K86" s="229"/>
      <c r="L86" s="229"/>
      <c r="M86" s="229"/>
      <c r="N86" s="229"/>
      <c r="O86" s="229"/>
      <c r="P86" s="229"/>
      <c r="Q86" s="229"/>
      <c r="R86" s="229"/>
      <c r="S86" s="229"/>
      <c r="T86" s="229"/>
      <c r="U86" s="229"/>
      <c r="V86" s="229"/>
      <c r="W86" s="229"/>
      <c r="X86" s="229"/>
      <c r="Y86" s="229"/>
      <c r="Z86" s="229"/>
      <c r="AA86" s="229"/>
      <c r="AB86" s="229"/>
      <c r="AC86" s="229"/>
      <c r="AD86" s="229"/>
      <c r="AE86" s="229"/>
      <c r="AF86" s="229"/>
      <c r="AG86" s="229"/>
      <c r="AH86" s="229"/>
      <c r="AI86" s="229"/>
      <c r="AJ86" s="229"/>
      <c r="AK86" s="229"/>
      <c r="AL86" s="229"/>
      <c r="AM86" s="229"/>
      <c r="AN86" s="229"/>
      <c r="AO86" s="229"/>
      <c r="AP86" s="229"/>
      <c r="AQ86" s="185"/>
      <c r="AR86" s="23" t="s">
        <v>11</v>
      </c>
      <c r="AS86" s="24" t="s">
        <v>9</v>
      </c>
      <c r="AT86" s="22"/>
      <c r="AU86" s="56">
        <f t="shared" si="12"/>
        <v>0</v>
      </c>
      <c r="AV86" s="56">
        <f t="shared" si="19"/>
        <v>0</v>
      </c>
      <c r="AW86" s="197" t="str">
        <f t="shared" si="13"/>
        <v/>
      </c>
      <c r="AX86" s="198" t="str">
        <f t="shared" si="14"/>
        <v/>
      </c>
    </row>
    <row r="87" spans="1:50" x14ac:dyDescent="0.25">
      <c r="A87" s="245"/>
      <c r="B87" s="187" t="s">
        <v>156</v>
      </c>
      <c r="C87" s="188">
        <v>1</v>
      </c>
      <c r="D87" s="184"/>
      <c r="E87" s="229"/>
      <c r="F87" s="204"/>
      <c r="G87" s="204"/>
      <c r="H87" s="229"/>
      <c r="I87" s="229"/>
      <c r="J87" s="229"/>
      <c r="K87" s="229"/>
      <c r="L87" s="229"/>
      <c r="M87" s="229"/>
      <c r="N87" s="229"/>
      <c r="O87" s="229"/>
      <c r="P87" s="229"/>
      <c r="Q87" s="229"/>
      <c r="R87" s="229"/>
      <c r="S87" s="229"/>
      <c r="T87" s="229"/>
      <c r="U87" s="229"/>
      <c r="V87" s="229"/>
      <c r="W87" s="229"/>
      <c r="X87" s="229"/>
      <c r="Y87" s="229"/>
      <c r="Z87" s="229"/>
      <c r="AA87" s="229"/>
      <c r="AB87" s="229"/>
      <c r="AC87" s="229"/>
      <c r="AD87" s="229"/>
      <c r="AE87" s="229"/>
      <c r="AF87" s="229"/>
      <c r="AG87" s="229"/>
      <c r="AH87" s="229"/>
      <c r="AI87" s="229"/>
      <c r="AJ87" s="229"/>
      <c r="AK87" s="229"/>
      <c r="AL87" s="229"/>
      <c r="AM87" s="229"/>
      <c r="AN87" s="229"/>
      <c r="AO87" s="229"/>
      <c r="AP87" s="229"/>
      <c r="AQ87" s="185"/>
      <c r="AR87" s="23" t="s">
        <v>11</v>
      </c>
      <c r="AS87" s="24" t="s">
        <v>9</v>
      </c>
      <c r="AT87" s="22"/>
      <c r="AU87" s="56">
        <f t="shared" si="12"/>
        <v>0</v>
      </c>
      <c r="AV87" s="56">
        <f t="shared" si="19"/>
        <v>0</v>
      </c>
      <c r="AW87" s="197" t="str">
        <f t="shared" si="13"/>
        <v/>
      </c>
      <c r="AX87" s="198" t="str">
        <f t="shared" si="14"/>
        <v/>
      </c>
    </row>
    <row r="88" spans="1:50" x14ac:dyDescent="0.25">
      <c r="A88" s="245"/>
      <c r="B88" s="187" t="s">
        <v>157</v>
      </c>
      <c r="C88" s="188">
        <v>1</v>
      </c>
      <c r="D88" s="184"/>
      <c r="E88" s="229"/>
      <c r="F88" s="204"/>
      <c r="G88" s="204"/>
      <c r="H88" s="229"/>
      <c r="I88" s="229"/>
      <c r="J88" s="229"/>
      <c r="K88" s="229"/>
      <c r="L88" s="229"/>
      <c r="M88" s="229"/>
      <c r="N88" s="229"/>
      <c r="O88" s="229"/>
      <c r="P88" s="229"/>
      <c r="Q88" s="229"/>
      <c r="R88" s="229"/>
      <c r="S88" s="229"/>
      <c r="T88" s="229"/>
      <c r="U88" s="229"/>
      <c r="V88" s="229"/>
      <c r="W88" s="229"/>
      <c r="X88" s="229"/>
      <c r="Y88" s="229"/>
      <c r="Z88" s="229"/>
      <c r="AA88" s="229"/>
      <c r="AB88" s="229"/>
      <c r="AC88" s="229"/>
      <c r="AD88" s="229"/>
      <c r="AE88" s="229"/>
      <c r="AF88" s="229"/>
      <c r="AG88" s="229"/>
      <c r="AH88" s="229"/>
      <c r="AI88" s="229"/>
      <c r="AJ88" s="229"/>
      <c r="AK88" s="229"/>
      <c r="AL88" s="229"/>
      <c r="AM88" s="229"/>
      <c r="AN88" s="229"/>
      <c r="AO88" s="229"/>
      <c r="AP88" s="229"/>
      <c r="AQ88" s="185"/>
      <c r="AR88" s="23" t="s">
        <v>11</v>
      </c>
      <c r="AS88" s="24" t="s">
        <v>9</v>
      </c>
      <c r="AT88" s="22"/>
      <c r="AU88" s="56">
        <f t="shared" si="12"/>
        <v>0</v>
      </c>
      <c r="AV88" s="56">
        <f t="shared" si="19"/>
        <v>0</v>
      </c>
      <c r="AW88" s="197" t="str">
        <f t="shared" si="13"/>
        <v/>
      </c>
      <c r="AX88" s="198" t="str">
        <f t="shared" si="14"/>
        <v/>
      </c>
    </row>
    <row r="89" spans="1:50" x14ac:dyDescent="0.25">
      <c r="A89" s="245"/>
      <c r="B89" s="187" t="s">
        <v>196</v>
      </c>
      <c r="C89" s="188">
        <v>1</v>
      </c>
      <c r="D89" s="184"/>
      <c r="E89" s="229"/>
      <c r="F89" s="204"/>
      <c r="G89" s="204"/>
      <c r="H89" s="229"/>
      <c r="I89" s="229"/>
      <c r="J89" s="229"/>
      <c r="K89" s="229"/>
      <c r="L89" s="229"/>
      <c r="M89" s="229"/>
      <c r="N89" s="229"/>
      <c r="O89" s="229"/>
      <c r="P89" s="229"/>
      <c r="Q89" s="229"/>
      <c r="R89" s="229"/>
      <c r="S89" s="229"/>
      <c r="T89" s="229"/>
      <c r="U89" s="229"/>
      <c r="V89" s="229"/>
      <c r="W89" s="229"/>
      <c r="X89" s="229"/>
      <c r="Y89" s="229"/>
      <c r="Z89" s="229"/>
      <c r="AA89" s="229"/>
      <c r="AB89" s="229"/>
      <c r="AC89" s="229"/>
      <c r="AD89" s="229"/>
      <c r="AE89" s="229"/>
      <c r="AF89" s="229"/>
      <c r="AG89" s="229"/>
      <c r="AH89" s="229"/>
      <c r="AI89" s="229"/>
      <c r="AJ89" s="229"/>
      <c r="AK89" s="229"/>
      <c r="AL89" s="229"/>
      <c r="AM89" s="229"/>
      <c r="AN89" s="229"/>
      <c r="AO89" s="229"/>
      <c r="AP89" s="229"/>
      <c r="AQ89" s="185"/>
      <c r="AR89" s="23" t="s">
        <v>11</v>
      </c>
      <c r="AS89" s="24" t="s">
        <v>9</v>
      </c>
      <c r="AT89" s="22"/>
      <c r="AU89" s="56">
        <f t="shared" si="12"/>
        <v>0</v>
      </c>
      <c r="AV89" s="56">
        <f t="shared" si="19"/>
        <v>0</v>
      </c>
      <c r="AW89" s="197" t="str">
        <f t="shared" si="13"/>
        <v/>
      </c>
      <c r="AX89" s="198" t="str">
        <f t="shared" si="14"/>
        <v/>
      </c>
    </row>
    <row r="90" spans="1:50" x14ac:dyDescent="0.25">
      <c r="A90" s="245"/>
      <c r="B90" s="187" t="s">
        <v>160</v>
      </c>
      <c r="C90" s="188">
        <v>1</v>
      </c>
      <c r="D90" s="184"/>
      <c r="E90" s="229"/>
      <c r="F90" s="204"/>
      <c r="G90" s="204"/>
      <c r="H90" s="229"/>
      <c r="I90" s="229"/>
      <c r="J90" s="229"/>
      <c r="K90" s="229"/>
      <c r="L90" s="229"/>
      <c r="M90" s="229"/>
      <c r="N90" s="229"/>
      <c r="O90" s="229"/>
      <c r="P90" s="229"/>
      <c r="Q90" s="229"/>
      <c r="R90" s="229"/>
      <c r="S90" s="229"/>
      <c r="T90" s="229"/>
      <c r="U90" s="229"/>
      <c r="V90" s="229"/>
      <c r="W90" s="229"/>
      <c r="X90" s="229"/>
      <c r="Y90" s="229"/>
      <c r="Z90" s="229"/>
      <c r="AA90" s="229"/>
      <c r="AB90" s="229"/>
      <c r="AC90" s="229"/>
      <c r="AD90" s="229"/>
      <c r="AE90" s="229"/>
      <c r="AF90" s="229"/>
      <c r="AG90" s="229"/>
      <c r="AH90" s="229"/>
      <c r="AI90" s="229"/>
      <c r="AJ90" s="229"/>
      <c r="AK90" s="229"/>
      <c r="AL90" s="229"/>
      <c r="AM90" s="229"/>
      <c r="AN90" s="229"/>
      <c r="AO90" s="229"/>
      <c r="AP90" s="229"/>
      <c r="AQ90" s="185"/>
      <c r="AR90" s="23" t="s">
        <v>11</v>
      </c>
      <c r="AS90" s="24" t="s">
        <v>9</v>
      </c>
      <c r="AT90" s="30"/>
      <c r="AU90" s="56">
        <f t="shared" si="12"/>
        <v>0</v>
      </c>
      <c r="AV90" s="56">
        <f t="shared" si="19"/>
        <v>0</v>
      </c>
      <c r="AW90" s="197" t="str">
        <f t="shared" si="13"/>
        <v/>
      </c>
      <c r="AX90" s="198" t="str">
        <f t="shared" si="14"/>
        <v/>
      </c>
    </row>
    <row r="91" spans="1:50" x14ac:dyDescent="0.25">
      <c r="A91" s="245"/>
      <c r="B91" s="187" t="s">
        <v>161</v>
      </c>
      <c r="C91" s="188">
        <v>1</v>
      </c>
      <c r="D91" s="184"/>
      <c r="E91" s="229"/>
      <c r="F91" s="204"/>
      <c r="G91" s="204"/>
      <c r="H91" s="229"/>
      <c r="I91" s="229"/>
      <c r="J91" s="229"/>
      <c r="K91" s="229"/>
      <c r="L91" s="229"/>
      <c r="M91" s="229"/>
      <c r="N91" s="229"/>
      <c r="O91" s="229"/>
      <c r="P91" s="229"/>
      <c r="Q91" s="229"/>
      <c r="R91" s="229"/>
      <c r="S91" s="229"/>
      <c r="T91" s="229"/>
      <c r="U91" s="229"/>
      <c r="V91" s="229"/>
      <c r="W91" s="229"/>
      <c r="X91" s="229"/>
      <c r="Y91" s="229"/>
      <c r="Z91" s="229"/>
      <c r="AA91" s="229"/>
      <c r="AB91" s="229"/>
      <c r="AC91" s="229"/>
      <c r="AD91" s="229"/>
      <c r="AE91" s="229"/>
      <c r="AF91" s="229"/>
      <c r="AG91" s="229"/>
      <c r="AH91" s="229"/>
      <c r="AI91" s="229"/>
      <c r="AJ91" s="229"/>
      <c r="AK91" s="229"/>
      <c r="AL91" s="229"/>
      <c r="AM91" s="229"/>
      <c r="AN91" s="229"/>
      <c r="AO91" s="229"/>
      <c r="AP91" s="229"/>
      <c r="AQ91" s="185"/>
      <c r="AR91" s="23" t="s">
        <v>11</v>
      </c>
      <c r="AS91" s="24" t="s">
        <v>9</v>
      </c>
      <c r="AT91" s="30"/>
      <c r="AU91" s="56">
        <f t="shared" si="12"/>
        <v>0</v>
      </c>
      <c r="AV91" s="56">
        <f t="shared" si="19"/>
        <v>0</v>
      </c>
      <c r="AW91" s="197" t="str">
        <f t="shared" si="13"/>
        <v/>
      </c>
      <c r="AX91" s="198" t="str">
        <f t="shared" si="14"/>
        <v/>
      </c>
    </row>
    <row r="92" spans="1:50" x14ac:dyDescent="0.25">
      <c r="A92" s="245"/>
      <c r="B92" s="187" t="s">
        <v>197</v>
      </c>
      <c r="C92" s="188">
        <v>2</v>
      </c>
      <c r="D92" s="184"/>
      <c r="E92" s="229"/>
      <c r="F92" s="229"/>
      <c r="G92" s="204"/>
      <c r="H92" s="229"/>
      <c r="I92" s="229"/>
      <c r="J92" s="229"/>
      <c r="K92" s="229"/>
      <c r="L92" s="229"/>
      <c r="M92" s="229"/>
      <c r="N92" s="229"/>
      <c r="O92" s="229"/>
      <c r="P92" s="229"/>
      <c r="Q92" s="229"/>
      <c r="R92" s="229"/>
      <c r="S92" s="229"/>
      <c r="T92" s="229"/>
      <c r="U92" s="229"/>
      <c r="V92" s="229"/>
      <c r="W92" s="229"/>
      <c r="X92" s="229"/>
      <c r="Y92" s="229"/>
      <c r="Z92" s="229"/>
      <c r="AA92" s="229"/>
      <c r="AB92" s="229"/>
      <c r="AC92" s="229"/>
      <c r="AD92" s="229"/>
      <c r="AE92" s="229"/>
      <c r="AF92" s="229"/>
      <c r="AG92" s="229"/>
      <c r="AH92" s="229"/>
      <c r="AI92" s="229"/>
      <c r="AJ92" s="229"/>
      <c r="AK92" s="229"/>
      <c r="AL92" s="229"/>
      <c r="AM92" s="229"/>
      <c r="AN92" s="229"/>
      <c r="AO92" s="229"/>
      <c r="AP92" s="229"/>
      <c r="AQ92" s="185"/>
      <c r="AR92" s="23" t="s">
        <v>11</v>
      </c>
      <c r="AS92" s="24" t="s">
        <v>9</v>
      </c>
      <c r="AT92" s="30"/>
      <c r="AU92" s="56">
        <f t="shared" si="12"/>
        <v>0</v>
      </c>
      <c r="AV92" s="56">
        <f t="shared" si="19"/>
        <v>0</v>
      </c>
      <c r="AW92" s="197" t="str">
        <f t="shared" si="13"/>
        <v/>
      </c>
      <c r="AX92" s="198" t="str">
        <f t="shared" si="14"/>
        <v/>
      </c>
    </row>
    <row r="93" spans="1:50" x14ac:dyDescent="0.25">
      <c r="A93" s="245"/>
      <c r="B93" s="187" t="s">
        <v>165</v>
      </c>
      <c r="C93" s="188">
        <v>1</v>
      </c>
      <c r="D93" s="184"/>
      <c r="E93" s="229"/>
      <c r="F93" s="229"/>
      <c r="G93" s="204"/>
      <c r="H93" s="229"/>
      <c r="I93" s="229"/>
      <c r="J93" s="229"/>
      <c r="K93" s="229"/>
      <c r="L93" s="229"/>
      <c r="M93" s="229"/>
      <c r="N93" s="229"/>
      <c r="O93" s="229"/>
      <c r="P93" s="229"/>
      <c r="Q93" s="229"/>
      <c r="R93" s="229"/>
      <c r="S93" s="229"/>
      <c r="T93" s="229"/>
      <c r="U93" s="229"/>
      <c r="V93" s="229"/>
      <c r="W93" s="229"/>
      <c r="X93" s="229"/>
      <c r="Y93" s="229"/>
      <c r="Z93" s="229"/>
      <c r="AA93" s="229"/>
      <c r="AB93" s="229"/>
      <c r="AC93" s="229"/>
      <c r="AD93" s="229"/>
      <c r="AE93" s="229"/>
      <c r="AF93" s="229"/>
      <c r="AG93" s="229"/>
      <c r="AH93" s="229"/>
      <c r="AI93" s="229"/>
      <c r="AJ93" s="229"/>
      <c r="AK93" s="229"/>
      <c r="AL93" s="229"/>
      <c r="AM93" s="229"/>
      <c r="AN93" s="229"/>
      <c r="AO93" s="229"/>
      <c r="AP93" s="229"/>
      <c r="AQ93" s="185"/>
      <c r="AR93" s="23" t="s">
        <v>11</v>
      </c>
      <c r="AS93" s="24" t="s">
        <v>9</v>
      </c>
      <c r="AT93" s="30"/>
      <c r="AU93" s="56">
        <f t="shared" ref="AU93:AU96" si="20">SUM(D93:AQ93)</f>
        <v>0</v>
      </c>
      <c r="AV93" s="56">
        <f t="shared" ref="AV93:AV96" si="21">COUNTA(D93:AQ93)*C93</f>
        <v>0</v>
      </c>
      <c r="AW93" s="197" t="str">
        <f t="shared" si="13"/>
        <v/>
      </c>
      <c r="AX93" s="198" t="str">
        <f t="shared" si="14"/>
        <v/>
      </c>
    </row>
    <row r="94" spans="1:50" x14ac:dyDescent="0.25">
      <c r="A94" s="245"/>
      <c r="B94" s="187" t="s">
        <v>166</v>
      </c>
      <c r="C94" s="188">
        <v>1</v>
      </c>
      <c r="D94" s="184"/>
      <c r="E94" s="229"/>
      <c r="F94" s="204"/>
      <c r="G94" s="204"/>
      <c r="H94" s="229"/>
      <c r="I94" s="229"/>
      <c r="J94" s="229"/>
      <c r="K94" s="229"/>
      <c r="L94" s="229"/>
      <c r="M94" s="229"/>
      <c r="N94" s="229"/>
      <c r="O94" s="229"/>
      <c r="P94" s="229"/>
      <c r="Q94" s="229"/>
      <c r="R94" s="229"/>
      <c r="S94" s="229"/>
      <c r="T94" s="229"/>
      <c r="U94" s="229"/>
      <c r="V94" s="229"/>
      <c r="W94" s="229"/>
      <c r="X94" s="229"/>
      <c r="Y94" s="229"/>
      <c r="Z94" s="229"/>
      <c r="AA94" s="229"/>
      <c r="AB94" s="229"/>
      <c r="AC94" s="229"/>
      <c r="AD94" s="229"/>
      <c r="AE94" s="229"/>
      <c r="AF94" s="229"/>
      <c r="AG94" s="229"/>
      <c r="AH94" s="229"/>
      <c r="AI94" s="229"/>
      <c r="AJ94" s="229"/>
      <c r="AK94" s="229"/>
      <c r="AL94" s="229"/>
      <c r="AM94" s="229"/>
      <c r="AN94" s="229"/>
      <c r="AO94" s="229"/>
      <c r="AP94" s="229"/>
      <c r="AQ94" s="185"/>
      <c r="AR94" s="23" t="s">
        <v>11</v>
      </c>
      <c r="AS94" s="24" t="s">
        <v>9</v>
      </c>
      <c r="AT94" s="30"/>
      <c r="AU94" s="56">
        <f t="shared" si="20"/>
        <v>0</v>
      </c>
      <c r="AV94" s="56">
        <f t="shared" si="21"/>
        <v>0</v>
      </c>
      <c r="AW94" s="197" t="str">
        <f t="shared" si="13"/>
        <v/>
      </c>
      <c r="AX94" s="198" t="str">
        <f t="shared" si="14"/>
        <v/>
      </c>
    </row>
    <row r="95" spans="1:50" x14ac:dyDescent="0.25">
      <c r="A95" s="245"/>
      <c r="B95" s="187" t="s">
        <v>167</v>
      </c>
      <c r="C95" s="188">
        <v>1</v>
      </c>
      <c r="D95" s="184"/>
      <c r="E95" s="229"/>
      <c r="F95" s="229"/>
      <c r="G95" s="204"/>
      <c r="H95" s="229"/>
      <c r="I95" s="229"/>
      <c r="J95" s="229"/>
      <c r="K95" s="229"/>
      <c r="L95" s="229"/>
      <c r="M95" s="229"/>
      <c r="N95" s="229"/>
      <c r="O95" s="229"/>
      <c r="P95" s="229"/>
      <c r="Q95" s="229"/>
      <c r="R95" s="229"/>
      <c r="S95" s="229"/>
      <c r="T95" s="229"/>
      <c r="U95" s="229"/>
      <c r="V95" s="229"/>
      <c r="W95" s="229"/>
      <c r="X95" s="229"/>
      <c r="Y95" s="229"/>
      <c r="Z95" s="229"/>
      <c r="AA95" s="229"/>
      <c r="AB95" s="229"/>
      <c r="AC95" s="229"/>
      <c r="AD95" s="229"/>
      <c r="AE95" s="229"/>
      <c r="AF95" s="229"/>
      <c r="AG95" s="229"/>
      <c r="AH95" s="229"/>
      <c r="AI95" s="229"/>
      <c r="AJ95" s="229"/>
      <c r="AK95" s="229"/>
      <c r="AL95" s="229"/>
      <c r="AM95" s="229"/>
      <c r="AN95" s="229"/>
      <c r="AO95" s="229"/>
      <c r="AP95" s="229"/>
      <c r="AQ95" s="185"/>
      <c r="AR95" s="23" t="s">
        <v>11</v>
      </c>
      <c r="AS95" s="24" t="s">
        <v>9</v>
      </c>
      <c r="AT95" s="30"/>
      <c r="AU95" s="56">
        <f t="shared" si="20"/>
        <v>0</v>
      </c>
      <c r="AV95" s="56">
        <f t="shared" si="21"/>
        <v>0</v>
      </c>
      <c r="AW95" s="197" t="str">
        <f t="shared" si="13"/>
        <v/>
      </c>
      <c r="AX95" s="198" t="str">
        <f t="shared" si="14"/>
        <v/>
      </c>
    </row>
    <row r="96" spans="1:50" x14ac:dyDescent="0.25">
      <c r="A96" s="245"/>
      <c r="B96" s="187" t="s">
        <v>168</v>
      </c>
      <c r="C96" s="188">
        <v>1</v>
      </c>
      <c r="D96" s="184"/>
      <c r="E96" s="229"/>
      <c r="F96" s="229"/>
      <c r="G96" s="204"/>
      <c r="H96" s="229"/>
      <c r="I96" s="229"/>
      <c r="J96" s="229"/>
      <c r="K96" s="229"/>
      <c r="L96" s="229"/>
      <c r="M96" s="229"/>
      <c r="N96" s="229"/>
      <c r="O96" s="229"/>
      <c r="P96" s="229"/>
      <c r="Q96" s="229"/>
      <c r="R96" s="229"/>
      <c r="S96" s="229"/>
      <c r="T96" s="229"/>
      <c r="U96" s="229"/>
      <c r="V96" s="229"/>
      <c r="W96" s="229"/>
      <c r="X96" s="229"/>
      <c r="Y96" s="229"/>
      <c r="Z96" s="229"/>
      <c r="AA96" s="229"/>
      <c r="AB96" s="229"/>
      <c r="AC96" s="229"/>
      <c r="AD96" s="229"/>
      <c r="AE96" s="229"/>
      <c r="AF96" s="229"/>
      <c r="AG96" s="229"/>
      <c r="AH96" s="229"/>
      <c r="AI96" s="229"/>
      <c r="AJ96" s="229"/>
      <c r="AK96" s="229"/>
      <c r="AL96" s="229"/>
      <c r="AM96" s="229"/>
      <c r="AN96" s="229"/>
      <c r="AO96" s="229"/>
      <c r="AP96" s="229"/>
      <c r="AQ96" s="185"/>
      <c r="AR96" s="23" t="s">
        <v>11</v>
      </c>
      <c r="AS96" s="24" t="s">
        <v>9</v>
      </c>
      <c r="AT96" s="30"/>
      <c r="AU96" s="56">
        <f t="shared" si="20"/>
        <v>0</v>
      </c>
      <c r="AV96" s="56">
        <f t="shared" si="21"/>
        <v>0</v>
      </c>
      <c r="AW96" s="197" t="str">
        <f t="shared" si="13"/>
        <v/>
      </c>
      <c r="AX96" s="198" t="str">
        <f t="shared" si="14"/>
        <v/>
      </c>
    </row>
    <row r="97" spans="1:50" x14ac:dyDescent="0.25">
      <c r="A97" s="245"/>
      <c r="B97" s="187">
        <v>6</v>
      </c>
      <c r="C97" s="188">
        <v>2</v>
      </c>
      <c r="D97" s="184"/>
      <c r="E97" s="229"/>
      <c r="F97" s="229"/>
      <c r="G97" s="204"/>
      <c r="H97" s="229"/>
      <c r="I97" s="229"/>
      <c r="J97" s="229"/>
      <c r="K97" s="229"/>
      <c r="L97" s="229"/>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c r="AQ97" s="185"/>
      <c r="AR97" s="23" t="s">
        <v>11</v>
      </c>
      <c r="AS97" s="24" t="s">
        <v>9</v>
      </c>
      <c r="AT97" s="30"/>
      <c r="AU97" s="56">
        <f t="shared" si="12"/>
        <v>0</v>
      </c>
      <c r="AV97" s="56">
        <f t="shared" si="19"/>
        <v>0</v>
      </c>
      <c r="AW97" s="197" t="str">
        <f t="shared" si="13"/>
        <v/>
      </c>
      <c r="AX97" s="198" t="str">
        <f t="shared" si="14"/>
        <v/>
      </c>
    </row>
    <row r="98" spans="1:50" x14ac:dyDescent="0.25">
      <c r="A98" s="245"/>
      <c r="B98" s="187" t="s">
        <v>170</v>
      </c>
      <c r="C98" s="188">
        <v>1</v>
      </c>
      <c r="D98" s="184"/>
      <c r="E98" s="229"/>
      <c r="F98" s="229"/>
      <c r="G98" s="204"/>
      <c r="H98" s="229"/>
      <c r="I98" s="229"/>
      <c r="J98" s="229"/>
      <c r="K98" s="229"/>
      <c r="L98" s="229"/>
      <c r="M98" s="229"/>
      <c r="N98" s="229"/>
      <c r="O98" s="229"/>
      <c r="P98" s="229"/>
      <c r="Q98" s="229"/>
      <c r="R98" s="229"/>
      <c r="S98" s="229"/>
      <c r="T98" s="229"/>
      <c r="U98" s="229"/>
      <c r="V98" s="229"/>
      <c r="W98" s="229"/>
      <c r="X98" s="229"/>
      <c r="Y98" s="229"/>
      <c r="Z98" s="229"/>
      <c r="AA98" s="229"/>
      <c r="AB98" s="229"/>
      <c r="AC98" s="229"/>
      <c r="AD98" s="229"/>
      <c r="AE98" s="229"/>
      <c r="AF98" s="229"/>
      <c r="AG98" s="229"/>
      <c r="AH98" s="229"/>
      <c r="AI98" s="229"/>
      <c r="AJ98" s="229"/>
      <c r="AK98" s="229"/>
      <c r="AL98" s="229"/>
      <c r="AM98" s="229"/>
      <c r="AN98" s="229"/>
      <c r="AO98" s="229"/>
      <c r="AP98" s="229"/>
      <c r="AQ98" s="185"/>
      <c r="AR98" s="23" t="s">
        <v>11</v>
      </c>
      <c r="AS98" s="24" t="s">
        <v>9</v>
      </c>
      <c r="AT98" s="30"/>
      <c r="AU98" s="56">
        <f t="shared" si="12"/>
        <v>0</v>
      </c>
      <c r="AV98" s="56">
        <f t="shared" si="19"/>
        <v>0</v>
      </c>
      <c r="AW98" s="197" t="str">
        <f t="shared" si="13"/>
        <v/>
      </c>
      <c r="AX98" s="198" t="str">
        <f t="shared" si="14"/>
        <v/>
      </c>
    </row>
    <row r="99" spans="1:50" x14ac:dyDescent="0.25">
      <c r="A99" s="245"/>
      <c r="B99" s="187" t="s">
        <v>171</v>
      </c>
      <c r="C99" s="188">
        <v>1</v>
      </c>
      <c r="D99" s="184"/>
      <c r="E99" s="229"/>
      <c r="F99" s="204"/>
      <c r="G99" s="204"/>
      <c r="H99" s="229"/>
      <c r="I99" s="229"/>
      <c r="J99" s="229"/>
      <c r="K99" s="229"/>
      <c r="L99" s="229"/>
      <c r="M99" s="229"/>
      <c r="N99" s="229"/>
      <c r="O99" s="229"/>
      <c r="P99" s="229"/>
      <c r="Q99" s="229"/>
      <c r="R99" s="229"/>
      <c r="S99" s="229"/>
      <c r="T99" s="229"/>
      <c r="U99" s="229"/>
      <c r="V99" s="229"/>
      <c r="W99" s="229"/>
      <c r="X99" s="229"/>
      <c r="Y99" s="229"/>
      <c r="Z99" s="229"/>
      <c r="AA99" s="229"/>
      <c r="AB99" s="229"/>
      <c r="AC99" s="229"/>
      <c r="AD99" s="229"/>
      <c r="AE99" s="229"/>
      <c r="AF99" s="229"/>
      <c r="AG99" s="229"/>
      <c r="AH99" s="229"/>
      <c r="AI99" s="229"/>
      <c r="AJ99" s="229"/>
      <c r="AK99" s="229"/>
      <c r="AL99" s="229"/>
      <c r="AM99" s="229"/>
      <c r="AN99" s="229"/>
      <c r="AO99" s="229"/>
      <c r="AP99" s="229"/>
      <c r="AQ99" s="185"/>
      <c r="AR99" s="23" t="s">
        <v>11</v>
      </c>
      <c r="AS99" s="24" t="s">
        <v>9</v>
      </c>
      <c r="AT99" s="30"/>
      <c r="AU99" s="56">
        <f t="shared" si="12"/>
        <v>0</v>
      </c>
      <c r="AV99" s="56">
        <f t="shared" si="19"/>
        <v>0</v>
      </c>
      <c r="AW99" s="197" t="str">
        <f t="shared" si="13"/>
        <v/>
      </c>
      <c r="AX99" s="198" t="str">
        <f t="shared" si="14"/>
        <v/>
      </c>
    </row>
    <row r="100" spans="1:50" x14ac:dyDescent="0.25">
      <c r="A100" s="245"/>
      <c r="B100" s="187" t="s">
        <v>198</v>
      </c>
      <c r="C100" s="188">
        <v>1</v>
      </c>
      <c r="D100" s="184"/>
      <c r="E100" s="229"/>
      <c r="F100" s="229"/>
      <c r="G100" s="204"/>
      <c r="H100" s="229"/>
      <c r="I100" s="229"/>
      <c r="J100" s="229"/>
      <c r="K100" s="229"/>
      <c r="L100" s="229"/>
      <c r="M100" s="229"/>
      <c r="N100" s="229"/>
      <c r="O100" s="229"/>
      <c r="P100" s="229"/>
      <c r="Q100" s="229"/>
      <c r="R100" s="229"/>
      <c r="S100" s="229"/>
      <c r="T100" s="229"/>
      <c r="U100" s="229"/>
      <c r="V100" s="229"/>
      <c r="W100" s="229"/>
      <c r="X100" s="229"/>
      <c r="Y100" s="229"/>
      <c r="Z100" s="229"/>
      <c r="AA100" s="229"/>
      <c r="AB100" s="229"/>
      <c r="AC100" s="229"/>
      <c r="AD100" s="229"/>
      <c r="AE100" s="229"/>
      <c r="AF100" s="229"/>
      <c r="AG100" s="229"/>
      <c r="AH100" s="229"/>
      <c r="AI100" s="229"/>
      <c r="AJ100" s="229"/>
      <c r="AK100" s="229"/>
      <c r="AL100" s="229"/>
      <c r="AM100" s="229"/>
      <c r="AN100" s="229"/>
      <c r="AO100" s="229"/>
      <c r="AP100" s="229"/>
      <c r="AQ100" s="185"/>
      <c r="AR100" s="23" t="s">
        <v>11</v>
      </c>
      <c r="AS100" s="24" t="s">
        <v>9</v>
      </c>
      <c r="AT100" s="30"/>
      <c r="AU100" s="56">
        <f t="shared" si="12"/>
        <v>0</v>
      </c>
      <c r="AV100" s="56">
        <f t="shared" si="19"/>
        <v>0</v>
      </c>
      <c r="AW100" s="197" t="str">
        <f t="shared" si="13"/>
        <v/>
      </c>
      <c r="AX100" s="198" t="str">
        <f t="shared" si="14"/>
        <v/>
      </c>
    </row>
    <row r="101" spans="1:50" x14ac:dyDescent="0.25">
      <c r="A101" s="245"/>
      <c r="B101" s="187" t="s">
        <v>199</v>
      </c>
      <c r="C101" s="188">
        <v>2</v>
      </c>
      <c r="D101" s="184"/>
      <c r="E101" s="229"/>
      <c r="F101" s="229"/>
      <c r="G101" s="204"/>
      <c r="H101" s="229"/>
      <c r="I101" s="229"/>
      <c r="J101" s="229"/>
      <c r="K101" s="229"/>
      <c r="L101" s="229"/>
      <c r="M101" s="229"/>
      <c r="N101" s="229"/>
      <c r="O101" s="229"/>
      <c r="P101" s="229"/>
      <c r="Q101" s="229"/>
      <c r="R101" s="229"/>
      <c r="S101" s="229"/>
      <c r="T101" s="229"/>
      <c r="U101" s="229"/>
      <c r="V101" s="229"/>
      <c r="W101" s="229"/>
      <c r="X101" s="229"/>
      <c r="Y101" s="229"/>
      <c r="Z101" s="229"/>
      <c r="AA101" s="229"/>
      <c r="AB101" s="229"/>
      <c r="AC101" s="229"/>
      <c r="AD101" s="229"/>
      <c r="AE101" s="229"/>
      <c r="AF101" s="229"/>
      <c r="AG101" s="229"/>
      <c r="AH101" s="229"/>
      <c r="AI101" s="229"/>
      <c r="AJ101" s="229"/>
      <c r="AK101" s="229"/>
      <c r="AL101" s="229"/>
      <c r="AM101" s="229"/>
      <c r="AN101" s="229"/>
      <c r="AO101" s="229"/>
      <c r="AP101" s="229"/>
      <c r="AQ101" s="185"/>
      <c r="AR101" s="23" t="s">
        <v>6</v>
      </c>
      <c r="AS101" s="24" t="s">
        <v>9</v>
      </c>
      <c r="AT101" s="30"/>
      <c r="AU101" s="56">
        <f t="shared" si="12"/>
        <v>0</v>
      </c>
      <c r="AV101" s="56">
        <f t="shared" si="19"/>
        <v>0</v>
      </c>
      <c r="AW101" s="197" t="str">
        <f t="shared" si="13"/>
        <v/>
      </c>
      <c r="AX101" s="198" t="str">
        <f t="shared" si="14"/>
        <v/>
      </c>
    </row>
    <row r="102" spans="1:50" x14ac:dyDescent="0.25">
      <c r="A102" s="245"/>
      <c r="B102" s="187" t="s">
        <v>200</v>
      </c>
      <c r="C102" s="188">
        <v>2</v>
      </c>
      <c r="D102" s="184"/>
      <c r="E102" s="229"/>
      <c r="F102" s="229"/>
      <c r="G102" s="204"/>
      <c r="H102" s="229"/>
      <c r="I102" s="229"/>
      <c r="J102" s="229"/>
      <c r="K102" s="229"/>
      <c r="L102" s="229"/>
      <c r="M102" s="229"/>
      <c r="N102" s="229"/>
      <c r="O102" s="229"/>
      <c r="P102" s="229"/>
      <c r="Q102" s="229"/>
      <c r="R102" s="229"/>
      <c r="S102" s="229"/>
      <c r="T102" s="229"/>
      <c r="U102" s="229"/>
      <c r="V102" s="229"/>
      <c r="W102" s="229"/>
      <c r="X102" s="229"/>
      <c r="Y102" s="229"/>
      <c r="Z102" s="229"/>
      <c r="AA102" s="229"/>
      <c r="AB102" s="229"/>
      <c r="AC102" s="229"/>
      <c r="AD102" s="229"/>
      <c r="AE102" s="229"/>
      <c r="AF102" s="229"/>
      <c r="AG102" s="229"/>
      <c r="AH102" s="229"/>
      <c r="AI102" s="229"/>
      <c r="AJ102" s="229"/>
      <c r="AK102" s="229"/>
      <c r="AL102" s="229"/>
      <c r="AM102" s="229"/>
      <c r="AN102" s="229"/>
      <c r="AO102" s="229"/>
      <c r="AP102" s="229"/>
      <c r="AQ102" s="185"/>
      <c r="AR102" s="23" t="s">
        <v>6</v>
      </c>
      <c r="AS102" s="24" t="s">
        <v>9</v>
      </c>
      <c r="AT102" s="30"/>
      <c r="AU102" s="56">
        <f t="shared" si="12"/>
        <v>0</v>
      </c>
      <c r="AV102" s="56">
        <f t="shared" si="19"/>
        <v>0</v>
      </c>
      <c r="AW102" s="197" t="str">
        <f t="shared" si="13"/>
        <v/>
      </c>
      <c r="AX102" s="198" t="str">
        <f t="shared" si="14"/>
        <v/>
      </c>
    </row>
    <row r="103" spans="1:50" x14ac:dyDescent="0.25">
      <c r="A103" s="245"/>
      <c r="B103" s="187" t="s">
        <v>201</v>
      </c>
      <c r="C103" s="188">
        <v>3</v>
      </c>
      <c r="D103" s="184"/>
      <c r="E103" s="229"/>
      <c r="F103" s="204"/>
      <c r="G103" s="204"/>
      <c r="H103" s="229"/>
      <c r="I103" s="229"/>
      <c r="J103" s="229"/>
      <c r="K103" s="229"/>
      <c r="L103" s="229"/>
      <c r="M103" s="229"/>
      <c r="N103" s="229"/>
      <c r="O103" s="229"/>
      <c r="P103" s="229"/>
      <c r="Q103" s="229"/>
      <c r="R103" s="229"/>
      <c r="S103" s="229"/>
      <c r="T103" s="229"/>
      <c r="U103" s="229"/>
      <c r="V103" s="229"/>
      <c r="W103" s="229"/>
      <c r="X103" s="229"/>
      <c r="Y103" s="229"/>
      <c r="Z103" s="229"/>
      <c r="AA103" s="229"/>
      <c r="AB103" s="229"/>
      <c r="AC103" s="229"/>
      <c r="AD103" s="229"/>
      <c r="AE103" s="229"/>
      <c r="AF103" s="229"/>
      <c r="AG103" s="229"/>
      <c r="AH103" s="229"/>
      <c r="AI103" s="229"/>
      <c r="AJ103" s="229"/>
      <c r="AK103" s="229"/>
      <c r="AL103" s="229"/>
      <c r="AM103" s="229"/>
      <c r="AN103" s="229"/>
      <c r="AO103" s="229"/>
      <c r="AP103" s="229"/>
      <c r="AQ103" s="185"/>
      <c r="AR103" s="23" t="s">
        <v>6</v>
      </c>
      <c r="AS103" s="24" t="s">
        <v>10</v>
      </c>
      <c r="AT103" s="30"/>
      <c r="AU103" s="56">
        <f t="shared" si="12"/>
        <v>0</v>
      </c>
      <c r="AV103" s="56">
        <f t="shared" si="19"/>
        <v>0</v>
      </c>
      <c r="AW103" s="197" t="str">
        <f t="shared" si="13"/>
        <v/>
      </c>
      <c r="AX103" s="198" t="str">
        <f t="shared" si="14"/>
        <v/>
      </c>
    </row>
    <row r="104" spans="1:50" x14ac:dyDescent="0.25">
      <c r="A104" s="245"/>
      <c r="B104" s="187" t="s">
        <v>202</v>
      </c>
      <c r="C104" s="188">
        <v>2</v>
      </c>
      <c r="D104" s="184"/>
      <c r="E104" s="229"/>
      <c r="F104" s="229"/>
      <c r="G104" s="204"/>
      <c r="H104" s="229"/>
      <c r="I104" s="229"/>
      <c r="J104" s="229"/>
      <c r="K104" s="229"/>
      <c r="L104" s="229"/>
      <c r="M104" s="229"/>
      <c r="N104" s="229"/>
      <c r="O104" s="229"/>
      <c r="P104" s="229"/>
      <c r="Q104" s="229"/>
      <c r="R104" s="229"/>
      <c r="S104" s="229"/>
      <c r="T104" s="229"/>
      <c r="U104" s="229"/>
      <c r="V104" s="229"/>
      <c r="W104" s="229"/>
      <c r="X104" s="229"/>
      <c r="Y104" s="229"/>
      <c r="Z104" s="229"/>
      <c r="AA104" s="229"/>
      <c r="AB104" s="229"/>
      <c r="AC104" s="229"/>
      <c r="AD104" s="229"/>
      <c r="AE104" s="229"/>
      <c r="AF104" s="229"/>
      <c r="AG104" s="229"/>
      <c r="AH104" s="229"/>
      <c r="AI104" s="229"/>
      <c r="AJ104" s="229"/>
      <c r="AK104" s="229"/>
      <c r="AL104" s="229"/>
      <c r="AM104" s="229"/>
      <c r="AN104" s="229"/>
      <c r="AO104" s="229"/>
      <c r="AP104" s="229"/>
      <c r="AQ104" s="185"/>
      <c r="AR104" s="23" t="s">
        <v>86</v>
      </c>
      <c r="AS104" s="24" t="s">
        <v>7</v>
      </c>
      <c r="AT104" s="30"/>
      <c r="AU104" s="56">
        <f t="shared" si="12"/>
        <v>0</v>
      </c>
      <c r="AV104" s="56">
        <f t="shared" si="19"/>
        <v>0</v>
      </c>
      <c r="AW104" s="197" t="str">
        <f t="shared" si="13"/>
        <v/>
      </c>
      <c r="AX104" s="198" t="str">
        <f t="shared" si="14"/>
        <v/>
      </c>
    </row>
    <row r="105" spans="1:50" x14ac:dyDescent="0.25">
      <c r="A105" s="245"/>
      <c r="B105" s="187" t="s">
        <v>203</v>
      </c>
      <c r="C105" s="188">
        <v>1</v>
      </c>
      <c r="D105" s="184"/>
      <c r="E105" s="229"/>
      <c r="F105" s="229"/>
      <c r="G105" s="204"/>
      <c r="H105" s="229"/>
      <c r="I105" s="229"/>
      <c r="J105" s="229"/>
      <c r="K105" s="229"/>
      <c r="L105" s="229"/>
      <c r="M105" s="229"/>
      <c r="N105" s="229"/>
      <c r="O105" s="229"/>
      <c r="P105" s="229"/>
      <c r="Q105" s="229"/>
      <c r="R105" s="229"/>
      <c r="S105" s="229"/>
      <c r="T105" s="229"/>
      <c r="U105" s="229"/>
      <c r="V105" s="229"/>
      <c r="W105" s="229"/>
      <c r="X105" s="229"/>
      <c r="Y105" s="229"/>
      <c r="Z105" s="229"/>
      <c r="AA105" s="229"/>
      <c r="AB105" s="229"/>
      <c r="AC105" s="229"/>
      <c r="AD105" s="229"/>
      <c r="AE105" s="229"/>
      <c r="AF105" s="229"/>
      <c r="AG105" s="229"/>
      <c r="AH105" s="229"/>
      <c r="AI105" s="229"/>
      <c r="AJ105" s="229"/>
      <c r="AK105" s="229"/>
      <c r="AL105" s="229"/>
      <c r="AM105" s="229"/>
      <c r="AN105" s="229"/>
      <c r="AO105" s="229"/>
      <c r="AP105" s="229"/>
      <c r="AQ105" s="185"/>
      <c r="AR105" s="23" t="s">
        <v>8</v>
      </c>
      <c r="AS105" s="24" t="s">
        <v>7</v>
      </c>
      <c r="AT105" s="30"/>
      <c r="AU105" s="56">
        <f t="shared" ref="AU105:AU143" si="22">SUM(D105:AQ105)</f>
        <v>0</v>
      </c>
      <c r="AV105" s="56">
        <f t="shared" si="19"/>
        <v>0</v>
      </c>
      <c r="AW105" s="197" t="str">
        <f t="shared" si="13"/>
        <v/>
      </c>
      <c r="AX105" s="198" t="str">
        <f t="shared" si="14"/>
        <v/>
      </c>
    </row>
    <row r="106" spans="1:50" x14ac:dyDescent="0.25">
      <c r="A106" s="245"/>
      <c r="B106" s="187" t="s">
        <v>204</v>
      </c>
      <c r="C106" s="188">
        <v>2</v>
      </c>
      <c r="D106" s="184"/>
      <c r="E106" s="229"/>
      <c r="F106" s="229"/>
      <c r="G106" s="204"/>
      <c r="H106" s="229"/>
      <c r="I106" s="229"/>
      <c r="J106" s="229"/>
      <c r="K106" s="229"/>
      <c r="L106" s="229"/>
      <c r="M106" s="229"/>
      <c r="N106" s="229"/>
      <c r="O106" s="229"/>
      <c r="P106" s="229"/>
      <c r="Q106" s="229"/>
      <c r="R106" s="229"/>
      <c r="S106" s="229"/>
      <c r="T106" s="229"/>
      <c r="U106" s="229"/>
      <c r="V106" s="229"/>
      <c r="W106" s="229"/>
      <c r="X106" s="229"/>
      <c r="Y106" s="229"/>
      <c r="Z106" s="229"/>
      <c r="AA106" s="229"/>
      <c r="AB106" s="229"/>
      <c r="AC106" s="229"/>
      <c r="AD106" s="229"/>
      <c r="AE106" s="229"/>
      <c r="AF106" s="229"/>
      <c r="AG106" s="229"/>
      <c r="AH106" s="229"/>
      <c r="AI106" s="229"/>
      <c r="AJ106" s="229"/>
      <c r="AK106" s="229"/>
      <c r="AL106" s="229"/>
      <c r="AM106" s="229"/>
      <c r="AN106" s="229"/>
      <c r="AO106" s="229"/>
      <c r="AP106" s="229"/>
      <c r="AQ106" s="185"/>
      <c r="AR106" s="23" t="s">
        <v>8</v>
      </c>
      <c r="AS106" s="24" t="s">
        <v>7</v>
      </c>
      <c r="AT106" s="30"/>
      <c r="AU106" s="56">
        <f t="shared" si="22"/>
        <v>0</v>
      </c>
      <c r="AV106" s="56">
        <f t="shared" si="19"/>
        <v>0</v>
      </c>
      <c r="AW106" s="197" t="str">
        <f t="shared" si="13"/>
        <v/>
      </c>
      <c r="AX106" s="198" t="str">
        <f t="shared" si="14"/>
        <v/>
      </c>
    </row>
    <row r="107" spans="1:50" x14ac:dyDescent="0.25">
      <c r="A107" s="245"/>
      <c r="B107" s="187">
        <v>10</v>
      </c>
      <c r="C107" s="188">
        <v>3</v>
      </c>
      <c r="D107" s="184"/>
      <c r="E107" s="229"/>
      <c r="F107" s="204"/>
      <c r="G107" s="204"/>
      <c r="H107" s="229"/>
      <c r="I107" s="229"/>
      <c r="J107" s="229"/>
      <c r="K107" s="229"/>
      <c r="L107" s="229"/>
      <c r="M107" s="229"/>
      <c r="N107" s="229"/>
      <c r="O107" s="229"/>
      <c r="P107" s="229"/>
      <c r="Q107" s="229"/>
      <c r="R107" s="229"/>
      <c r="S107" s="229"/>
      <c r="T107" s="229"/>
      <c r="U107" s="229"/>
      <c r="V107" s="229"/>
      <c r="W107" s="229"/>
      <c r="X107" s="229"/>
      <c r="Y107" s="229"/>
      <c r="Z107" s="229"/>
      <c r="AA107" s="229"/>
      <c r="AB107" s="229"/>
      <c r="AC107" s="229"/>
      <c r="AD107" s="229"/>
      <c r="AE107" s="229"/>
      <c r="AF107" s="229"/>
      <c r="AG107" s="229"/>
      <c r="AH107" s="229"/>
      <c r="AI107" s="229"/>
      <c r="AJ107" s="229"/>
      <c r="AK107" s="229"/>
      <c r="AL107" s="229"/>
      <c r="AM107" s="229"/>
      <c r="AN107" s="229"/>
      <c r="AO107" s="229"/>
      <c r="AP107" s="229"/>
      <c r="AQ107" s="185"/>
      <c r="AR107" s="23" t="s">
        <v>86</v>
      </c>
      <c r="AS107" s="24" t="s">
        <v>9</v>
      </c>
      <c r="AT107" s="30"/>
      <c r="AU107" s="56">
        <f t="shared" si="22"/>
        <v>0</v>
      </c>
      <c r="AV107" s="56">
        <f t="shared" si="19"/>
        <v>0</v>
      </c>
      <c r="AW107" s="197" t="str">
        <f t="shared" si="13"/>
        <v/>
      </c>
      <c r="AX107" s="198" t="str">
        <f t="shared" si="14"/>
        <v/>
      </c>
    </row>
    <row r="108" spans="1:50" x14ac:dyDescent="0.25">
      <c r="A108" s="245"/>
      <c r="B108" s="187" t="s">
        <v>205</v>
      </c>
      <c r="C108" s="188">
        <v>3</v>
      </c>
      <c r="D108" s="184"/>
      <c r="E108" s="229"/>
      <c r="F108" s="204"/>
      <c r="G108" s="204"/>
      <c r="H108" s="229"/>
      <c r="I108" s="229"/>
      <c r="J108" s="229"/>
      <c r="K108" s="229"/>
      <c r="L108" s="229"/>
      <c r="M108" s="229"/>
      <c r="N108" s="229"/>
      <c r="O108" s="229"/>
      <c r="P108" s="229"/>
      <c r="Q108" s="229"/>
      <c r="R108" s="229"/>
      <c r="S108" s="229"/>
      <c r="T108" s="229"/>
      <c r="U108" s="229"/>
      <c r="V108" s="229"/>
      <c r="W108" s="229"/>
      <c r="X108" s="229"/>
      <c r="Y108" s="229"/>
      <c r="Z108" s="229"/>
      <c r="AA108" s="229"/>
      <c r="AB108" s="229"/>
      <c r="AC108" s="229"/>
      <c r="AD108" s="229"/>
      <c r="AE108" s="229"/>
      <c r="AF108" s="229"/>
      <c r="AG108" s="229"/>
      <c r="AH108" s="229"/>
      <c r="AI108" s="229"/>
      <c r="AJ108" s="229"/>
      <c r="AK108" s="229"/>
      <c r="AL108" s="229"/>
      <c r="AM108" s="229"/>
      <c r="AN108" s="229"/>
      <c r="AO108" s="229"/>
      <c r="AP108" s="229"/>
      <c r="AQ108" s="185"/>
      <c r="AR108" s="23" t="s">
        <v>86</v>
      </c>
      <c r="AS108" s="24" t="s">
        <v>9</v>
      </c>
      <c r="AT108" s="36"/>
      <c r="AU108" s="56">
        <f t="shared" si="22"/>
        <v>0</v>
      </c>
      <c r="AV108" s="56">
        <f t="shared" si="19"/>
        <v>0</v>
      </c>
      <c r="AW108" s="197" t="str">
        <f t="shared" ref="AW108:AW144" si="23">IF(COUNTBLANK(D108:AQ108)=40,"",SUM(D108:AQ108)/COUNTA(D108:AQ108))</f>
        <v/>
      </c>
      <c r="AX108" s="198" t="str">
        <f t="shared" ref="AX108:AX152" si="24">IF(COUNTBLANK(D108:AQ108)=40,"",AU108/(COUNTA(D108:AQ108)*C108))</f>
        <v/>
      </c>
    </row>
    <row r="109" spans="1:50" x14ac:dyDescent="0.25">
      <c r="A109" s="245"/>
      <c r="B109" s="187" t="s">
        <v>206</v>
      </c>
      <c r="C109" s="188">
        <v>1</v>
      </c>
      <c r="D109" s="184"/>
      <c r="E109" s="229"/>
      <c r="F109" s="229"/>
      <c r="G109" s="204"/>
      <c r="H109" s="229"/>
      <c r="I109" s="229"/>
      <c r="J109" s="229"/>
      <c r="K109" s="229"/>
      <c r="L109" s="229"/>
      <c r="M109" s="229"/>
      <c r="N109" s="229"/>
      <c r="O109" s="229"/>
      <c r="P109" s="229"/>
      <c r="Q109" s="229"/>
      <c r="R109" s="229"/>
      <c r="S109" s="229"/>
      <c r="T109" s="229"/>
      <c r="U109" s="229"/>
      <c r="V109" s="229"/>
      <c r="W109" s="229"/>
      <c r="X109" s="229"/>
      <c r="Y109" s="229"/>
      <c r="Z109" s="229"/>
      <c r="AA109" s="229"/>
      <c r="AB109" s="229"/>
      <c r="AC109" s="229"/>
      <c r="AD109" s="229"/>
      <c r="AE109" s="229"/>
      <c r="AF109" s="229"/>
      <c r="AG109" s="229"/>
      <c r="AH109" s="229"/>
      <c r="AI109" s="229"/>
      <c r="AJ109" s="229"/>
      <c r="AK109" s="229"/>
      <c r="AL109" s="229"/>
      <c r="AM109" s="229"/>
      <c r="AN109" s="229"/>
      <c r="AO109" s="229"/>
      <c r="AP109" s="229"/>
      <c r="AQ109" s="185"/>
      <c r="AR109" s="23" t="s">
        <v>86</v>
      </c>
      <c r="AS109" s="24" t="s">
        <v>7</v>
      </c>
      <c r="AT109" s="36"/>
      <c r="AU109" s="56">
        <f t="shared" si="22"/>
        <v>0</v>
      </c>
      <c r="AV109" s="56">
        <f t="shared" si="19"/>
        <v>0</v>
      </c>
      <c r="AW109" s="197" t="str">
        <f t="shared" si="23"/>
        <v/>
      </c>
      <c r="AX109" s="198" t="str">
        <f t="shared" si="24"/>
        <v/>
      </c>
    </row>
    <row r="110" spans="1:50" x14ac:dyDescent="0.25">
      <c r="A110" s="245"/>
      <c r="B110" s="187" t="s">
        <v>207</v>
      </c>
      <c r="C110" s="188">
        <v>2</v>
      </c>
      <c r="D110" s="184"/>
      <c r="E110" s="229"/>
      <c r="F110" s="229"/>
      <c r="G110" s="204"/>
      <c r="H110" s="229"/>
      <c r="I110" s="229"/>
      <c r="J110" s="229"/>
      <c r="K110" s="229"/>
      <c r="L110" s="229"/>
      <c r="M110" s="229"/>
      <c r="N110" s="229"/>
      <c r="O110" s="229"/>
      <c r="P110" s="229"/>
      <c r="Q110" s="229"/>
      <c r="R110" s="229"/>
      <c r="S110" s="229"/>
      <c r="T110" s="229"/>
      <c r="U110" s="229"/>
      <c r="V110" s="229"/>
      <c r="W110" s="229"/>
      <c r="X110" s="229"/>
      <c r="Y110" s="229"/>
      <c r="Z110" s="229"/>
      <c r="AA110" s="229"/>
      <c r="AB110" s="229"/>
      <c r="AC110" s="229"/>
      <c r="AD110" s="229"/>
      <c r="AE110" s="229"/>
      <c r="AF110" s="229"/>
      <c r="AG110" s="229"/>
      <c r="AH110" s="229"/>
      <c r="AI110" s="229"/>
      <c r="AJ110" s="229"/>
      <c r="AK110" s="229"/>
      <c r="AL110" s="229"/>
      <c r="AM110" s="229"/>
      <c r="AN110" s="229"/>
      <c r="AO110" s="229"/>
      <c r="AP110" s="229"/>
      <c r="AQ110" s="185"/>
      <c r="AR110" s="23" t="s">
        <v>86</v>
      </c>
      <c r="AS110" s="24" t="s">
        <v>7</v>
      </c>
      <c r="AT110" s="36"/>
      <c r="AU110" s="56">
        <f t="shared" si="22"/>
        <v>0</v>
      </c>
      <c r="AV110" s="56">
        <f t="shared" si="19"/>
        <v>0</v>
      </c>
      <c r="AW110" s="197" t="str">
        <f t="shared" si="23"/>
        <v/>
      </c>
      <c r="AX110" s="198" t="str">
        <f t="shared" si="24"/>
        <v/>
      </c>
    </row>
    <row r="111" spans="1:50" x14ac:dyDescent="0.25">
      <c r="A111" s="245"/>
      <c r="B111" s="187" t="s">
        <v>208</v>
      </c>
      <c r="C111" s="188">
        <v>3</v>
      </c>
      <c r="D111" s="184"/>
      <c r="E111" s="229"/>
      <c r="F111" s="204"/>
      <c r="G111" s="204"/>
      <c r="H111" s="229"/>
      <c r="I111" s="229"/>
      <c r="J111" s="229"/>
      <c r="K111" s="229"/>
      <c r="L111" s="229"/>
      <c r="M111" s="229"/>
      <c r="N111" s="229"/>
      <c r="O111" s="229"/>
      <c r="P111" s="229"/>
      <c r="Q111" s="229"/>
      <c r="R111" s="229"/>
      <c r="S111" s="229"/>
      <c r="T111" s="229"/>
      <c r="U111" s="229"/>
      <c r="V111" s="229"/>
      <c r="W111" s="229"/>
      <c r="X111" s="229"/>
      <c r="Y111" s="229"/>
      <c r="Z111" s="229"/>
      <c r="AA111" s="229"/>
      <c r="AB111" s="229"/>
      <c r="AC111" s="229"/>
      <c r="AD111" s="229"/>
      <c r="AE111" s="229"/>
      <c r="AF111" s="229"/>
      <c r="AG111" s="229"/>
      <c r="AH111" s="229"/>
      <c r="AI111" s="229"/>
      <c r="AJ111" s="229"/>
      <c r="AK111" s="229"/>
      <c r="AL111" s="229"/>
      <c r="AM111" s="229"/>
      <c r="AN111" s="229"/>
      <c r="AO111" s="229"/>
      <c r="AP111" s="229"/>
      <c r="AQ111" s="185"/>
      <c r="AR111" s="23" t="s">
        <v>86</v>
      </c>
      <c r="AS111" s="24" t="s">
        <v>10</v>
      </c>
      <c r="AT111" s="36"/>
      <c r="AU111" s="56">
        <f t="shared" si="22"/>
        <v>0</v>
      </c>
      <c r="AV111" s="56">
        <f t="shared" si="19"/>
        <v>0</v>
      </c>
      <c r="AW111" s="197" t="str">
        <f t="shared" si="23"/>
        <v/>
      </c>
      <c r="AX111" s="198" t="str">
        <f t="shared" si="24"/>
        <v/>
      </c>
    </row>
    <row r="112" spans="1:50" x14ac:dyDescent="0.25">
      <c r="A112" s="245"/>
      <c r="B112" s="187" t="s">
        <v>209</v>
      </c>
      <c r="C112" s="188">
        <v>2</v>
      </c>
      <c r="D112" s="184"/>
      <c r="E112" s="229"/>
      <c r="F112" s="229"/>
      <c r="G112" s="204"/>
      <c r="H112" s="229"/>
      <c r="I112" s="229"/>
      <c r="J112" s="229"/>
      <c r="K112" s="229"/>
      <c r="L112" s="229"/>
      <c r="M112" s="229"/>
      <c r="N112" s="229"/>
      <c r="O112" s="229"/>
      <c r="P112" s="229"/>
      <c r="Q112" s="229"/>
      <c r="R112" s="229"/>
      <c r="S112" s="229"/>
      <c r="T112" s="229"/>
      <c r="U112" s="229"/>
      <c r="V112" s="229"/>
      <c r="W112" s="229"/>
      <c r="X112" s="229"/>
      <c r="Y112" s="229"/>
      <c r="Z112" s="229"/>
      <c r="AA112" s="229"/>
      <c r="AB112" s="229"/>
      <c r="AC112" s="229"/>
      <c r="AD112" s="229"/>
      <c r="AE112" s="229"/>
      <c r="AF112" s="229"/>
      <c r="AG112" s="229"/>
      <c r="AH112" s="229"/>
      <c r="AI112" s="229"/>
      <c r="AJ112" s="229"/>
      <c r="AK112" s="229"/>
      <c r="AL112" s="229"/>
      <c r="AM112" s="229"/>
      <c r="AN112" s="229"/>
      <c r="AO112" s="229"/>
      <c r="AP112" s="229"/>
      <c r="AQ112" s="185"/>
      <c r="AR112" s="23" t="s">
        <v>12</v>
      </c>
      <c r="AS112" s="24" t="s">
        <v>7</v>
      </c>
      <c r="AT112" s="36"/>
      <c r="AU112" s="56">
        <f t="shared" si="22"/>
        <v>0</v>
      </c>
      <c r="AV112" s="56">
        <f t="shared" si="19"/>
        <v>0</v>
      </c>
      <c r="AW112" s="197" t="str">
        <f t="shared" si="23"/>
        <v/>
      </c>
      <c r="AX112" s="198" t="str">
        <f t="shared" si="24"/>
        <v/>
      </c>
    </row>
    <row r="113" spans="1:50" x14ac:dyDescent="0.25">
      <c r="A113" s="245"/>
      <c r="B113" s="187" t="s">
        <v>210</v>
      </c>
      <c r="C113" s="188">
        <v>2</v>
      </c>
      <c r="D113" s="184"/>
      <c r="E113" s="229"/>
      <c r="F113" s="229"/>
      <c r="G113" s="204"/>
      <c r="H113" s="229"/>
      <c r="I113" s="229"/>
      <c r="J113" s="229"/>
      <c r="K113" s="229"/>
      <c r="L113" s="229"/>
      <c r="M113" s="229"/>
      <c r="N113" s="229"/>
      <c r="O113" s="229"/>
      <c r="P113" s="229"/>
      <c r="Q113" s="229"/>
      <c r="R113" s="229"/>
      <c r="S113" s="229"/>
      <c r="T113" s="229"/>
      <c r="U113" s="229"/>
      <c r="V113" s="229"/>
      <c r="W113" s="229"/>
      <c r="X113" s="229"/>
      <c r="Y113" s="229"/>
      <c r="Z113" s="229"/>
      <c r="AA113" s="229"/>
      <c r="AB113" s="229"/>
      <c r="AC113" s="229"/>
      <c r="AD113" s="229"/>
      <c r="AE113" s="229"/>
      <c r="AF113" s="229"/>
      <c r="AG113" s="229"/>
      <c r="AH113" s="229"/>
      <c r="AI113" s="229"/>
      <c r="AJ113" s="229"/>
      <c r="AK113" s="229"/>
      <c r="AL113" s="229"/>
      <c r="AM113" s="229"/>
      <c r="AN113" s="229"/>
      <c r="AO113" s="229"/>
      <c r="AP113" s="229"/>
      <c r="AQ113" s="185"/>
      <c r="AR113" s="23" t="s">
        <v>12</v>
      </c>
      <c r="AS113" s="24" t="s">
        <v>7</v>
      </c>
      <c r="AT113" s="36"/>
      <c r="AU113" s="56">
        <f t="shared" si="22"/>
        <v>0</v>
      </c>
      <c r="AV113" s="56">
        <f t="shared" si="19"/>
        <v>0</v>
      </c>
      <c r="AW113" s="197" t="str">
        <f t="shared" si="23"/>
        <v/>
      </c>
      <c r="AX113" s="198" t="str">
        <f t="shared" si="24"/>
        <v/>
      </c>
    </row>
    <row r="114" spans="1:50" x14ac:dyDescent="0.25">
      <c r="A114" s="245"/>
      <c r="B114" s="187" t="s">
        <v>211</v>
      </c>
      <c r="C114" s="188">
        <v>1</v>
      </c>
      <c r="D114" s="184"/>
      <c r="E114" s="229"/>
      <c r="F114" s="204"/>
      <c r="G114" s="204"/>
      <c r="H114" s="229"/>
      <c r="I114" s="229"/>
      <c r="J114" s="229"/>
      <c r="K114" s="229"/>
      <c r="L114" s="229"/>
      <c r="M114" s="229"/>
      <c r="N114" s="229"/>
      <c r="O114" s="229"/>
      <c r="P114" s="229"/>
      <c r="Q114" s="229"/>
      <c r="R114" s="229"/>
      <c r="S114" s="229"/>
      <c r="T114" s="229"/>
      <c r="U114" s="229"/>
      <c r="V114" s="229"/>
      <c r="W114" s="229"/>
      <c r="X114" s="229"/>
      <c r="Y114" s="229"/>
      <c r="Z114" s="229"/>
      <c r="AA114" s="229"/>
      <c r="AB114" s="229"/>
      <c r="AC114" s="229"/>
      <c r="AD114" s="229"/>
      <c r="AE114" s="229"/>
      <c r="AF114" s="229"/>
      <c r="AG114" s="229"/>
      <c r="AH114" s="229"/>
      <c r="AI114" s="229"/>
      <c r="AJ114" s="229"/>
      <c r="AK114" s="229"/>
      <c r="AL114" s="229"/>
      <c r="AM114" s="229"/>
      <c r="AN114" s="229"/>
      <c r="AO114" s="229"/>
      <c r="AP114" s="229"/>
      <c r="AQ114" s="185"/>
      <c r="AR114" s="23" t="s">
        <v>12</v>
      </c>
      <c r="AS114" s="24" t="s">
        <v>10</v>
      </c>
      <c r="AT114" s="36"/>
      <c r="AU114" s="56">
        <f t="shared" si="22"/>
        <v>0</v>
      </c>
      <c r="AV114" s="56">
        <f t="shared" si="19"/>
        <v>0</v>
      </c>
      <c r="AW114" s="197" t="str">
        <f t="shared" si="23"/>
        <v/>
      </c>
      <c r="AX114" s="198" t="str">
        <f t="shared" si="24"/>
        <v/>
      </c>
    </row>
    <row r="115" spans="1:50" x14ac:dyDescent="0.25">
      <c r="A115" s="245"/>
      <c r="B115" s="187" t="s">
        <v>212</v>
      </c>
      <c r="C115" s="188">
        <v>2</v>
      </c>
      <c r="D115" s="184"/>
      <c r="E115" s="229"/>
      <c r="F115" s="229"/>
      <c r="G115" s="204"/>
      <c r="H115" s="229"/>
      <c r="I115" s="229"/>
      <c r="J115" s="229"/>
      <c r="K115" s="229"/>
      <c r="L115" s="229"/>
      <c r="M115" s="229"/>
      <c r="N115" s="229"/>
      <c r="O115" s="229"/>
      <c r="P115" s="229"/>
      <c r="Q115" s="229"/>
      <c r="R115" s="229"/>
      <c r="S115" s="229"/>
      <c r="T115" s="229"/>
      <c r="U115" s="229"/>
      <c r="V115" s="229"/>
      <c r="W115" s="229"/>
      <c r="X115" s="229"/>
      <c r="Y115" s="229"/>
      <c r="Z115" s="229"/>
      <c r="AA115" s="229"/>
      <c r="AB115" s="229"/>
      <c r="AC115" s="229"/>
      <c r="AD115" s="229"/>
      <c r="AE115" s="229"/>
      <c r="AF115" s="229"/>
      <c r="AG115" s="229"/>
      <c r="AH115" s="229"/>
      <c r="AI115" s="229"/>
      <c r="AJ115" s="229"/>
      <c r="AK115" s="229"/>
      <c r="AL115" s="229"/>
      <c r="AM115" s="229"/>
      <c r="AN115" s="229"/>
      <c r="AO115" s="229"/>
      <c r="AP115" s="229"/>
      <c r="AQ115" s="185"/>
      <c r="AR115" s="23" t="s">
        <v>12</v>
      </c>
      <c r="AS115" s="24" t="s">
        <v>7</v>
      </c>
      <c r="AT115" s="36"/>
      <c r="AU115" s="56">
        <f t="shared" si="22"/>
        <v>0</v>
      </c>
      <c r="AV115" s="56">
        <f t="shared" si="19"/>
        <v>0</v>
      </c>
      <c r="AW115" s="197" t="str">
        <f t="shared" si="23"/>
        <v/>
      </c>
      <c r="AX115" s="198" t="str">
        <f t="shared" si="24"/>
        <v/>
      </c>
    </row>
    <row r="116" spans="1:50" x14ac:dyDescent="0.25">
      <c r="A116" s="245"/>
      <c r="B116" s="187" t="s">
        <v>213</v>
      </c>
      <c r="C116" s="188">
        <v>1</v>
      </c>
      <c r="D116" s="184"/>
      <c r="E116" s="229"/>
      <c r="F116" s="204"/>
      <c r="G116" s="204"/>
      <c r="H116" s="229"/>
      <c r="I116" s="229"/>
      <c r="J116" s="229"/>
      <c r="K116" s="229"/>
      <c r="L116" s="229"/>
      <c r="M116" s="229"/>
      <c r="N116" s="229"/>
      <c r="O116" s="229"/>
      <c r="P116" s="229"/>
      <c r="Q116" s="229"/>
      <c r="R116" s="229"/>
      <c r="S116" s="229"/>
      <c r="T116" s="229"/>
      <c r="U116" s="229"/>
      <c r="V116" s="229"/>
      <c r="W116" s="229"/>
      <c r="X116" s="229"/>
      <c r="Y116" s="229"/>
      <c r="Z116" s="229"/>
      <c r="AA116" s="229"/>
      <c r="AB116" s="229"/>
      <c r="AC116" s="229"/>
      <c r="AD116" s="229"/>
      <c r="AE116" s="229"/>
      <c r="AF116" s="229"/>
      <c r="AG116" s="229"/>
      <c r="AH116" s="229"/>
      <c r="AI116" s="229"/>
      <c r="AJ116" s="229"/>
      <c r="AK116" s="229"/>
      <c r="AL116" s="229"/>
      <c r="AM116" s="229"/>
      <c r="AN116" s="229"/>
      <c r="AO116" s="229"/>
      <c r="AP116" s="229"/>
      <c r="AQ116" s="185"/>
      <c r="AR116" s="23" t="s">
        <v>86</v>
      </c>
      <c r="AS116" s="24" t="s">
        <v>9</v>
      </c>
      <c r="AT116" s="36"/>
      <c r="AU116" s="56">
        <f t="shared" si="22"/>
        <v>0</v>
      </c>
      <c r="AV116" s="56">
        <f t="shared" si="19"/>
        <v>0</v>
      </c>
      <c r="AW116" s="197" t="str">
        <f t="shared" si="23"/>
        <v/>
      </c>
      <c r="AX116" s="198" t="str">
        <f t="shared" si="24"/>
        <v/>
      </c>
    </row>
    <row r="117" spans="1:50" x14ac:dyDescent="0.25">
      <c r="A117" s="245"/>
      <c r="B117" s="187" t="s">
        <v>214</v>
      </c>
      <c r="C117" s="188">
        <v>3</v>
      </c>
      <c r="D117" s="184"/>
      <c r="E117" s="229"/>
      <c r="F117" s="204"/>
      <c r="G117" s="204"/>
      <c r="H117" s="229"/>
      <c r="I117" s="229"/>
      <c r="J117" s="229"/>
      <c r="K117" s="229"/>
      <c r="L117" s="229"/>
      <c r="M117" s="229"/>
      <c r="N117" s="229"/>
      <c r="O117" s="229"/>
      <c r="P117" s="229"/>
      <c r="Q117" s="229"/>
      <c r="R117" s="229"/>
      <c r="S117" s="229"/>
      <c r="T117" s="229"/>
      <c r="U117" s="229"/>
      <c r="V117" s="229"/>
      <c r="W117" s="229"/>
      <c r="X117" s="229"/>
      <c r="Y117" s="229"/>
      <c r="Z117" s="229"/>
      <c r="AA117" s="229"/>
      <c r="AB117" s="229"/>
      <c r="AC117" s="229"/>
      <c r="AD117" s="229"/>
      <c r="AE117" s="229"/>
      <c r="AF117" s="229"/>
      <c r="AG117" s="229"/>
      <c r="AH117" s="229"/>
      <c r="AI117" s="229"/>
      <c r="AJ117" s="229"/>
      <c r="AK117" s="229"/>
      <c r="AL117" s="229"/>
      <c r="AM117" s="229"/>
      <c r="AN117" s="229"/>
      <c r="AO117" s="229"/>
      <c r="AP117" s="229"/>
      <c r="AQ117" s="185"/>
      <c r="AR117" s="23" t="s">
        <v>86</v>
      </c>
      <c r="AS117" s="24" t="s">
        <v>9</v>
      </c>
      <c r="AT117" s="36"/>
      <c r="AU117" s="56">
        <f t="shared" si="22"/>
        <v>0</v>
      </c>
      <c r="AV117" s="56">
        <f t="shared" si="19"/>
        <v>0</v>
      </c>
      <c r="AW117" s="197" t="str">
        <f t="shared" si="23"/>
        <v/>
      </c>
      <c r="AX117" s="198" t="str">
        <f t="shared" si="24"/>
        <v/>
      </c>
    </row>
    <row r="118" spans="1:50" x14ac:dyDescent="0.25">
      <c r="A118" s="245"/>
      <c r="B118" s="187" t="s">
        <v>215</v>
      </c>
      <c r="C118" s="188">
        <v>3</v>
      </c>
      <c r="D118" s="184"/>
      <c r="E118" s="229"/>
      <c r="F118" s="204"/>
      <c r="G118" s="204"/>
      <c r="H118" s="229"/>
      <c r="I118" s="229"/>
      <c r="J118" s="229"/>
      <c r="K118" s="229"/>
      <c r="L118" s="229"/>
      <c r="M118" s="229"/>
      <c r="N118" s="229"/>
      <c r="O118" s="229"/>
      <c r="P118" s="229"/>
      <c r="Q118" s="229"/>
      <c r="R118" s="229"/>
      <c r="S118" s="229"/>
      <c r="T118" s="229"/>
      <c r="U118" s="229"/>
      <c r="V118" s="229"/>
      <c r="W118" s="229"/>
      <c r="X118" s="229"/>
      <c r="Y118" s="229"/>
      <c r="Z118" s="229"/>
      <c r="AA118" s="229"/>
      <c r="AB118" s="229"/>
      <c r="AC118" s="229"/>
      <c r="AD118" s="229"/>
      <c r="AE118" s="229"/>
      <c r="AF118" s="229"/>
      <c r="AG118" s="229"/>
      <c r="AH118" s="229"/>
      <c r="AI118" s="229"/>
      <c r="AJ118" s="229"/>
      <c r="AK118" s="229"/>
      <c r="AL118" s="229"/>
      <c r="AM118" s="229"/>
      <c r="AN118" s="229"/>
      <c r="AO118" s="229"/>
      <c r="AP118" s="229"/>
      <c r="AQ118" s="185"/>
      <c r="AR118" s="23" t="s">
        <v>8</v>
      </c>
      <c r="AS118" s="24" t="s">
        <v>9</v>
      </c>
      <c r="AT118" s="36"/>
      <c r="AU118" s="56">
        <f t="shared" si="22"/>
        <v>0</v>
      </c>
      <c r="AV118" s="56">
        <f t="shared" si="19"/>
        <v>0</v>
      </c>
      <c r="AW118" s="197" t="str">
        <f t="shared" si="23"/>
        <v/>
      </c>
      <c r="AX118" s="198" t="str">
        <f t="shared" si="24"/>
        <v/>
      </c>
    </row>
    <row r="119" spans="1:50" x14ac:dyDescent="0.25">
      <c r="A119" s="245"/>
      <c r="B119" s="187">
        <v>15</v>
      </c>
      <c r="C119" s="188">
        <v>6</v>
      </c>
      <c r="D119" s="184"/>
      <c r="E119" s="229"/>
      <c r="F119" s="204"/>
      <c r="G119" s="204"/>
      <c r="H119" s="229"/>
      <c r="I119" s="229"/>
      <c r="J119" s="229"/>
      <c r="K119" s="229"/>
      <c r="L119" s="229"/>
      <c r="M119" s="229"/>
      <c r="N119" s="229"/>
      <c r="O119" s="229"/>
      <c r="P119" s="229"/>
      <c r="Q119" s="229"/>
      <c r="R119" s="229"/>
      <c r="S119" s="229"/>
      <c r="T119" s="229"/>
      <c r="U119" s="229"/>
      <c r="V119" s="229"/>
      <c r="W119" s="229"/>
      <c r="X119" s="229"/>
      <c r="Y119" s="229"/>
      <c r="Z119" s="229"/>
      <c r="AA119" s="229"/>
      <c r="AB119" s="229"/>
      <c r="AC119" s="229"/>
      <c r="AD119" s="229"/>
      <c r="AE119" s="229"/>
      <c r="AF119" s="229"/>
      <c r="AG119" s="229"/>
      <c r="AH119" s="229"/>
      <c r="AI119" s="229"/>
      <c r="AJ119" s="229"/>
      <c r="AK119" s="229"/>
      <c r="AL119" s="229"/>
      <c r="AM119" s="229"/>
      <c r="AN119" s="229"/>
      <c r="AO119" s="229"/>
      <c r="AP119" s="229"/>
      <c r="AQ119" s="185"/>
      <c r="AR119" s="23" t="s">
        <v>11</v>
      </c>
      <c r="AS119" s="24" t="s">
        <v>10</v>
      </c>
      <c r="AT119" s="36"/>
      <c r="AU119" s="56">
        <f t="shared" si="22"/>
        <v>0</v>
      </c>
      <c r="AV119" s="56">
        <f t="shared" si="19"/>
        <v>0</v>
      </c>
      <c r="AW119" s="197" t="str">
        <f t="shared" si="23"/>
        <v/>
      </c>
      <c r="AX119" s="198" t="str">
        <f t="shared" si="24"/>
        <v/>
      </c>
    </row>
    <row r="120" spans="1:50" x14ac:dyDescent="0.25">
      <c r="A120" s="245"/>
      <c r="B120" s="187" t="s">
        <v>216</v>
      </c>
      <c r="C120" s="188">
        <v>2</v>
      </c>
      <c r="D120" s="184"/>
      <c r="E120" s="229"/>
      <c r="F120" s="229"/>
      <c r="G120" s="204"/>
      <c r="H120" s="229"/>
      <c r="I120" s="229"/>
      <c r="J120" s="229"/>
      <c r="K120" s="229"/>
      <c r="L120" s="229"/>
      <c r="M120" s="229"/>
      <c r="N120" s="229"/>
      <c r="O120" s="229"/>
      <c r="P120" s="229"/>
      <c r="Q120" s="229"/>
      <c r="R120" s="229"/>
      <c r="S120" s="229"/>
      <c r="T120" s="229"/>
      <c r="U120" s="229"/>
      <c r="V120" s="229"/>
      <c r="W120" s="229"/>
      <c r="X120" s="229"/>
      <c r="Y120" s="229"/>
      <c r="Z120" s="229"/>
      <c r="AA120" s="229"/>
      <c r="AB120" s="229"/>
      <c r="AC120" s="229"/>
      <c r="AD120" s="229"/>
      <c r="AE120" s="229"/>
      <c r="AF120" s="229"/>
      <c r="AG120" s="229"/>
      <c r="AH120" s="229"/>
      <c r="AI120" s="229"/>
      <c r="AJ120" s="229"/>
      <c r="AK120" s="229"/>
      <c r="AL120" s="229"/>
      <c r="AM120" s="229"/>
      <c r="AN120" s="229"/>
      <c r="AO120" s="229"/>
      <c r="AP120" s="229"/>
      <c r="AQ120" s="185"/>
      <c r="AR120" s="23" t="s">
        <v>12</v>
      </c>
      <c r="AS120" s="24" t="s">
        <v>10</v>
      </c>
      <c r="AT120" s="36" t="s">
        <v>13</v>
      </c>
      <c r="AU120" s="56">
        <f t="shared" si="22"/>
        <v>0</v>
      </c>
      <c r="AV120" s="56">
        <f t="shared" ref="AV120:AV121" si="25">COUNTA(D120:AQ120)*C120</f>
        <v>0</v>
      </c>
      <c r="AW120" s="197" t="str">
        <f t="shared" si="23"/>
        <v/>
      </c>
      <c r="AX120" s="198" t="str">
        <f t="shared" si="24"/>
        <v/>
      </c>
    </row>
    <row r="121" spans="1:50" x14ac:dyDescent="0.25">
      <c r="A121" s="245"/>
      <c r="B121" s="187" t="s">
        <v>217</v>
      </c>
      <c r="C121" s="188">
        <v>2</v>
      </c>
      <c r="D121" s="184"/>
      <c r="E121" s="229"/>
      <c r="F121" s="229"/>
      <c r="G121" s="204"/>
      <c r="H121" s="229"/>
      <c r="I121" s="229"/>
      <c r="J121" s="229"/>
      <c r="K121" s="229"/>
      <c r="L121" s="229"/>
      <c r="M121" s="229"/>
      <c r="N121" s="229"/>
      <c r="O121" s="229"/>
      <c r="P121" s="229"/>
      <c r="Q121" s="229"/>
      <c r="R121" s="229"/>
      <c r="S121" s="229"/>
      <c r="T121" s="229"/>
      <c r="U121" s="229"/>
      <c r="V121" s="229"/>
      <c r="W121" s="229"/>
      <c r="X121" s="229"/>
      <c r="Y121" s="229"/>
      <c r="Z121" s="229"/>
      <c r="AA121" s="229"/>
      <c r="AB121" s="229"/>
      <c r="AC121" s="229"/>
      <c r="AD121" s="229"/>
      <c r="AE121" s="229"/>
      <c r="AF121" s="229"/>
      <c r="AG121" s="229"/>
      <c r="AH121" s="229"/>
      <c r="AI121" s="229"/>
      <c r="AJ121" s="229"/>
      <c r="AK121" s="229"/>
      <c r="AL121" s="229"/>
      <c r="AM121" s="229"/>
      <c r="AN121" s="229"/>
      <c r="AO121" s="229"/>
      <c r="AP121" s="229"/>
      <c r="AQ121" s="185"/>
      <c r="AR121" s="23" t="s">
        <v>12</v>
      </c>
      <c r="AS121" s="24" t="s">
        <v>10</v>
      </c>
      <c r="AT121" s="36" t="s">
        <v>13</v>
      </c>
      <c r="AU121" s="56">
        <f t="shared" si="22"/>
        <v>0</v>
      </c>
      <c r="AV121" s="56">
        <f t="shared" si="25"/>
        <v>0</v>
      </c>
      <c r="AW121" s="197" t="str">
        <f t="shared" si="23"/>
        <v/>
      </c>
      <c r="AX121" s="198" t="str">
        <f t="shared" si="24"/>
        <v/>
      </c>
    </row>
    <row r="122" spans="1:50" x14ac:dyDescent="0.25">
      <c r="A122" s="245"/>
      <c r="B122" s="187" t="s">
        <v>218</v>
      </c>
      <c r="C122" s="188">
        <v>2</v>
      </c>
      <c r="D122" s="184"/>
      <c r="E122" s="229"/>
      <c r="F122" s="229"/>
      <c r="G122" s="204"/>
      <c r="H122" s="229"/>
      <c r="I122" s="229"/>
      <c r="J122" s="229"/>
      <c r="K122" s="229"/>
      <c r="L122" s="229"/>
      <c r="M122" s="229"/>
      <c r="N122" s="229"/>
      <c r="O122" s="229"/>
      <c r="P122" s="229"/>
      <c r="Q122" s="229"/>
      <c r="R122" s="229"/>
      <c r="S122" s="229"/>
      <c r="T122" s="229"/>
      <c r="U122" s="229"/>
      <c r="V122" s="229"/>
      <c r="W122" s="229"/>
      <c r="X122" s="229"/>
      <c r="Y122" s="229"/>
      <c r="Z122" s="229"/>
      <c r="AA122" s="229"/>
      <c r="AB122" s="229"/>
      <c r="AC122" s="229"/>
      <c r="AD122" s="229"/>
      <c r="AE122" s="229"/>
      <c r="AF122" s="229"/>
      <c r="AG122" s="229"/>
      <c r="AH122" s="229"/>
      <c r="AI122" s="229"/>
      <c r="AJ122" s="229"/>
      <c r="AK122" s="229"/>
      <c r="AL122" s="229"/>
      <c r="AM122" s="229"/>
      <c r="AN122" s="229"/>
      <c r="AO122" s="229"/>
      <c r="AP122" s="229"/>
      <c r="AQ122" s="185"/>
      <c r="AR122" s="23" t="s">
        <v>12</v>
      </c>
      <c r="AS122" s="24" t="s">
        <v>10</v>
      </c>
      <c r="AT122" s="36" t="s">
        <v>13</v>
      </c>
      <c r="AU122" s="56">
        <f t="shared" ref="AU122:AU128" si="26">SUM(D122:AQ122)</f>
        <v>0</v>
      </c>
      <c r="AV122" s="56">
        <f t="shared" ref="AV122:AV128" si="27">COUNTA(D122:AQ122)*C122</f>
        <v>0</v>
      </c>
      <c r="AW122" s="197" t="str">
        <f t="shared" si="23"/>
        <v/>
      </c>
      <c r="AX122" s="198" t="str">
        <f t="shared" si="24"/>
        <v/>
      </c>
    </row>
    <row r="123" spans="1:50" x14ac:dyDescent="0.25">
      <c r="A123" s="245"/>
      <c r="B123" s="187">
        <v>17</v>
      </c>
      <c r="C123" s="188">
        <v>6</v>
      </c>
      <c r="D123" s="184"/>
      <c r="E123" s="229"/>
      <c r="F123" s="204"/>
      <c r="G123" s="204"/>
      <c r="H123" s="229"/>
      <c r="I123" s="229"/>
      <c r="J123" s="229"/>
      <c r="K123" s="229"/>
      <c r="L123" s="229"/>
      <c r="M123" s="229"/>
      <c r="N123" s="229"/>
      <c r="O123" s="229"/>
      <c r="P123" s="229"/>
      <c r="Q123" s="229"/>
      <c r="R123" s="229"/>
      <c r="S123" s="229"/>
      <c r="T123" s="229"/>
      <c r="U123" s="229"/>
      <c r="V123" s="229"/>
      <c r="W123" s="229"/>
      <c r="X123" s="229"/>
      <c r="Y123" s="229"/>
      <c r="Z123" s="229"/>
      <c r="AA123" s="229"/>
      <c r="AB123" s="229"/>
      <c r="AC123" s="229"/>
      <c r="AD123" s="229"/>
      <c r="AE123" s="229"/>
      <c r="AF123" s="229"/>
      <c r="AG123" s="229"/>
      <c r="AH123" s="229"/>
      <c r="AI123" s="229"/>
      <c r="AJ123" s="229"/>
      <c r="AK123" s="229"/>
      <c r="AL123" s="229"/>
      <c r="AM123" s="229"/>
      <c r="AN123" s="229"/>
      <c r="AO123" s="229"/>
      <c r="AP123" s="229"/>
      <c r="AQ123" s="185"/>
      <c r="AR123" s="23" t="s">
        <v>8</v>
      </c>
      <c r="AS123" s="24" t="s">
        <v>10</v>
      </c>
      <c r="AT123" s="30"/>
      <c r="AU123" s="56">
        <f t="shared" si="26"/>
        <v>0</v>
      </c>
      <c r="AV123" s="56">
        <f t="shared" si="27"/>
        <v>0</v>
      </c>
      <c r="AW123" s="197" t="str">
        <f t="shared" si="23"/>
        <v/>
      </c>
      <c r="AX123" s="198" t="str">
        <f t="shared" si="24"/>
        <v/>
      </c>
    </row>
    <row r="124" spans="1:50" x14ac:dyDescent="0.25">
      <c r="A124" s="245"/>
      <c r="B124" s="187">
        <v>18</v>
      </c>
      <c r="C124" s="188">
        <v>3</v>
      </c>
      <c r="D124" s="184"/>
      <c r="E124" s="229"/>
      <c r="F124" s="204"/>
      <c r="G124" s="204"/>
      <c r="H124" s="229"/>
      <c r="I124" s="229"/>
      <c r="J124" s="229"/>
      <c r="K124" s="229"/>
      <c r="L124" s="229"/>
      <c r="M124" s="229"/>
      <c r="N124" s="229"/>
      <c r="O124" s="229"/>
      <c r="P124" s="229"/>
      <c r="Q124" s="229"/>
      <c r="R124" s="229"/>
      <c r="S124" s="229"/>
      <c r="T124" s="229"/>
      <c r="U124" s="229"/>
      <c r="V124" s="229"/>
      <c r="W124" s="229"/>
      <c r="X124" s="229"/>
      <c r="Y124" s="229"/>
      <c r="Z124" s="229"/>
      <c r="AA124" s="229"/>
      <c r="AB124" s="229"/>
      <c r="AC124" s="229"/>
      <c r="AD124" s="229"/>
      <c r="AE124" s="229"/>
      <c r="AF124" s="229"/>
      <c r="AG124" s="229"/>
      <c r="AH124" s="229"/>
      <c r="AI124" s="229"/>
      <c r="AJ124" s="229"/>
      <c r="AK124" s="229"/>
      <c r="AL124" s="229"/>
      <c r="AM124" s="229"/>
      <c r="AN124" s="229"/>
      <c r="AO124" s="229"/>
      <c r="AP124" s="229"/>
      <c r="AQ124" s="185"/>
      <c r="AR124" s="23" t="s">
        <v>12</v>
      </c>
      <c r="AS124" s="24" t="s">
        <v>9</v>
      </c>
      <c r="AT124" s="30" t="s">
        <v>13</v>
      </c>
      <c r="AU124" s="56">
        <f t="shared" si="26"/>
        <v>0</v>
      </c>
      <c r="AV124" s="56">
        <f t="shared" si="27"/>
        <v>0</v>
      </c>
      <c r="AW124" s="197" t="str">
        <f t="shared" si="23"/>
        <v/>
      </c>
      <c r="AX124" s="198" t="str">
        <f t="shared" si="24"/>
        <v/>
      </c>
    </row>
    <row r="125" spans="1:50" x14ac:dyDescent="0.25">
      <c r="A125" s="245"/>
      <c r="B125" s="187">
        <v>19</v>
      </c>
      <c r="C125" s="188">
        <v>5</v>
      </c>
      <c r="D125" s="184"/>
      <c r="E125" s="229"/>
      <c r="F125" s="229"/>
      <c r="G125" s="204"/>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185"/>
      <c r="AR125" s="23" t="s">
        <v>86</v>
      </c>
      <c r="AS125" s="24" t="s">
        <v>10</v>
      </c>
      <c r="AT125" s="30" t="s">
        <v>13</v>
      </c>
      <c r="AU125" s="56">
        <f t="shared" si="26"/>
        <v>0</v>
      </c>
      <c r="AV125" s="56">
        <f t="shared" si="27"/>
        <v>0</v>
      </c>
      <c r="AW125" s="197" t="str">
        <f t="shared" si="23"/>
        <v/>
      </c>
      <c r="AX125" s="198" t="str">
        <f t="shared" si="24"/>
        <v/>
      </c>
    </row>
    <row r="126" spans="1:50" x14ac:dyDescent="0.25">
      <c r="A126" s="245"/>
      <c r="B126" s="187">
        <v>20</v>
      </c>
      <c r="C126" s="188">
        <v>4</v>
      </c>
      <c r="D126" s="184"/>
      <c r="E126" s="229"/>
      <c r="F126" s="229"/>
      <c r="G126" s="204"/>
      <c r="H126" s="229"/>
      <c r="I126" s="229"/>
      <c r="J126" s="229"/>
      <c r="K126" s="229"/>
      <c r="L126" s="229"/>
      <c r="M126" s="229"/>
      <c r="N126" s="229"/>
      <c r="O126" s="229"/>
      <c r="P126" s="229"/>
      <c r="Q126" s="229"/>
      <c r="R126" s="229"/>
      <c r="S126" s="229"/>
      <c r="T126" s="229"/>
      <c r="U126" s="229"/>
      <c r="V126" s="229"/>
      <c r="W126" s="229"/>
      <c r="X126" s="229"/>
      <c r="Y126" s="229"/>
      <c r="Z126" s="229"/>
      <c r="AA126" s="229"/>
      <c r="AB126" s="229"/>
      <c r="AC126" s="229"/>
      <c r="AD126" s="229"/>
      <c r="AE126" s="229"/>
      <c r="AF126" s="229"/>
      <c r="AG126" s="229"/>
      <c r="AH126" s="229"/>
      <c r="AI126" s="229"/>
      <c r="AJ126" s="229"/>
      <c r="AK126" s="229"/>
      <c r="AL126" s="229"/>
      <c r="AM126" s="229"/>
      <c r="AN126" s="229"/>
      <c r="AO126" s="229"/>
      <c r="AP126" s="229"/>
      <c r="AQ126" s="185"/>
      <c r="AR126" s="23" t="s">
        <v>17</v>
      </c>
      <c r="AS126" s="24" t="s">
        <v>10</v>
      </c>
      <c r="AT126" s="30" t="s">
        <v>13</v>
      </c>
      <c r="AU126" s="56">
        <f t="shared" si="26"/>
        <v>0</v>
      </c>
      <c r="AV126" s="56">
        <f t="shared" si="27"/>
        <v>0</v>
      </c>
      <c r="AW126" s="197" t="str">
        <f t="shared" si="23"/>
        <v/>
      </c>
      <c r="AX126" s="198" t="str">
        <f t="shared" si="24"/>
        <v/>
      </c>
    </row>
    <row r="127" spans="1:50" x14ac:dyDescent="0.25">
      <c r="A127" s="245"/>
      <c r="B127" s="187" t="s">
        <v>219</v>
      </c>
      <c r="C127" s="188">
        <v>1</v>
      </c>
      <c r="D127" s="184"/>
      <c r="E127" s="229"/>
      <c r="F127" s="204"/>
      <c r="G127" s="204"/>
      <c r="H127" s="229"/>
      <c r="I127" s="229"/>
      <c r="J127" s="229"/>
      <c r="K127" s="229"/>
      <c r="L127" s="229"/>
      <c r="M127" s="229"/>
      <c r="N127" s="229"/>
      <c r="O127" s="229"/>
      <c r="P127" s="229"/>
      <c r="Q127" s="229"/>
      <c r="R127" s="229"/>
      <c r="S127" s="229"/>
      <c r="T127" s="229"/>
      <c r="U127" s="229"/>
      <c r="V127" s="229"/>
      <c r="W127" s="229"/>
      <c r="X127" s="229"/>
      <c r="Y127" s="229"/>
      <c r="Z127" s="229"/>
      <c r="AA127" s="229"/>
      <c r="AB127" s="229"/>
      <c r="AC127" s="229"/>
      <c r="AD127" s="229"/>
      <c r="AE127" s="229"/>
      <c r="AF127" s="229"/>
      <c r="AG127" s="229"/>
      <c r="AH127" s="229"/>
      <c r="AI127" s="229"/>
      <c r="AJ127" s="229"/>
      <c r="AK127" s="229"/>
      <c r="AL127" s="229"/>
      <c r="AM127" s="229"/>
      <c r="AN127" s="229"/>
      <c r="AO127" s="229"/>
      <c r="AP127" s="229"/>
      <c r="AQ127" s="185"/>
      <c r="AR127" s="23" t="s">
        <v>8</v>
      </c>
      <c r="AS127" s="24" t="s">
        <v>7</v>
      </c>
      <c r="AT127" s="30" t="s">
        <v>13</v>
      </c>
      <c r="AU127" s="56">
        <f t="shared" si="26"/>
        <v>0</v>
      </c>
      <c r="AV127" s="56">
        <f t="shared" si="27"/>
        <v>0</v>
      </c>
      <c r="AW127" s="197" t="str">
        <f t="shared" si="23"/>
        <v/>
      </c>
      <c r="AX127" s="198" t="str">
        <f t="shared" si="24"/>
        <v/>
      </c>
    </row>
    <row r="128" spans="1:50" x14ac:dyDescent="0.25">
      <c r="A128" s="245"/>
      <c r="B128" s="187" t="s">
        <v>220</v>
      </c>
      <c r="C128" s="188">
        <v>4</v>
      </c>
      <c r="D128" s="184"/>
      <c r="E128" s="229"/>
      <c r="F128" s="229"/>
      <c r="G128" s="204"/>
      <c r="H128" s="229"/>
      <c r="I128" s="229"/>
      <c r="J128" s="229"/>
      <c r="K128" s="229"/>
      <c r="L128" s="229"/>
      <c r="M128" s="229"/>
      <c r="N128" s="229"/>
      <c r="O128" s="229"/>
      <c r="P128" s="229"/>
      <c r="Q128" s="229"/>
      <c r="R128" s="229"/>
      <c r="S128" s="229"/>
      <c r="T128" s="229"/>
      <c r="U128" s="229"/>
      <c r="V128" s="229"/>
      <c r="W128" s="229"/>
      <c r="X128" s="229"/>
      <c r="Y128" s="229"/>
      <c r="Z128" s="229"/>
      <c r="AA128" s="229"/>
      <c r="AB128" s="229"/>
      <c r="AC128" s="229"/>
      <c r="AD128" s="229"/>
      <c r="AE128" s="229"/>
      <c r="AF128" s="229"/>
      <c r="AG128" s="229"/>
      <c r="AH128" s="229"/>
      <c r="AI128" s="229"/>
      <c r="AJ128" s="229"/>
      <c r="AK128" s="229"/>
      <c r="AL128" s="229"/>
      <c r="AM128" s="229"/>
      <c r="AN128" s="229"/>
      <c r="AO128" s="229"/>
      <c r="AP128" s="229"/>
      <c r="AQ128" s="185"/>
      <c r="AR128" s="23" t="s">
        <v>8</v>
      </c>
      <c r="AS128" s="24" t="s">
        <v>10</v>
      </c>
      <c r="AT128" s="30" t="s">
        <v>13</v>
      </c>
      <c r="AU128" s="56">
        <f t="shared" si="26"/>
        <v>0</v>
      </c>
      <c r="AV128" s="56">
        <f t="shared" si="27"/>
        <v>0</v>
      </c>
      <c r="AW128" s="197" t="str">
        <f t="shared" si="23"/>
        <v/>
      </c>
      <c r="AX128" s="198" t="str">
        <f t="shared" si="24"/>
        <v/>
      </c>
    </row>
    <row r="129" spans="1:50" x14ac:dyDescent="0.25">
      <c r="A129" s="245"/>
      <c r="B129" s="187" t="s">
        <v>221</v>
      </c>
      <c r="C129" s="188">
        <v>3</v>
      </c>
      <c r="D129" s="184"/>
      <c r="E129" s="229"/>
      <c r="F129" s="204"/>
      <c r="G129" s="204"/>
      <c r="H129" s="229"/>
      <c r="I129" s="229"/>
      <c r="J129" s="229"/>
      <c r="K129" s="229"/>
      <c r="L129" s="229"/>
      <c r="M129" s="229"/>
      <c r="N129" s="229"/>
      <c r="O129" s="229"/>
      <c r="P129" s="229"/>
      <c r="Q129" s="229"/>
      <c r="R129" s="229"/>
      <c r="S129" s="229"/>
      <c r="T129" s="229"/>
      <c r="U129" s="229"/>
      <c r="V129" s="229"/>
      <c r="W129" s="229"/>
      <c r="X129" s="229"/>
      <c r="Y129" s="229"/>
      <c r="Z129" s="229"/>
      <c r="AA129" s="229"/>
      <c r="AB129" s="229"/>
      <c r="AC129" s="229"/>
      <c r="AD129" s="229"/>
      <c r="AE129" s="229"/>
      <c r="AF129" s="229"/>
      <c r="AG129" s="229"/>
      <c r="AH129" s="229"/>
      <c r="AI129" s="229"/>
      <c r="AJ129" s="229"/>
      <c r="AK129" s="229"/>
      <c r="AL129" s="229"/>
      <c r="AM129" s="229"/>
      <c r="AN129" s="229"/>
      <c r="AO129" s="229"/>
      <c r="AP129" s="229"/>
      <c r="AQ129" s="185"/>
      <c r="AR129" s="23" t="s">
        <v>17</v>
      </c>
      <c r="AS129" s="24" t="s">
        <v>7</v>
      </c>
      <c r="AT129" s="30"/>
      <c r="AU129" s="56">
        <f t="shared" ref="AU129:AU131" si="28">SUM(D129:AQ129)</f>
        <v>0</v>
      </c>
      <c r="AV129" s="56">
        <f t="shared" ref="AV129:AV131" si="29">COUNTA(D129:AQ129)*C129</f>
        <v>0</v>
      </c>
      <c r="AW129" s="197" t="str">
        <f t="shared" ref="AW129:AW131" si="30">IF(COUNTBLANK(D129:AQ129)=40,"",SUM(D129:AQ129)/COUNTA(D129:AQ129))</f>
        <v/>
      </c>
      <c r="AX129" s="198" t="str">
        <f t="shared" ref="AX129:AX131" si="31">IF(COUNTBLANK(D129:AQ129)=40,"",AU129/(COUNTA(D129:AQ129)*C129))</f>
        <v/>
      </c>
    </row>
    <row r="130" spans="1:50" x14ac:dyDescent="0.25">
      <c r="A130" s="245"/>
      <c r="B130" s="187" t="s">
        <v>222</v>
      </c>
      <c r="C130" s="188">
        <v>2</v>
      </c>
      <c r="D130" s="184"/>
      <c r="E130" s="229"/>
      <c r="F130" s="229"/>
      <c r="G130" s="204"/>
      <c r="H130" s="229"/>
      <c r="I130" s="229"/>
      <c r="J130" s="229"/>
      <c r="K130" s="229"/>
      <c r="L130" s="229"/>
      <c r="M130" s="229"/>
      <c r="N130" s="229"/>
      <c r="O130" s="229"/>
      <c r="P130" s="229"/>
      <c r="Q130" s="229"/>
      <c r="R130" s="229"/>
      <c r="S130" s="229"/>
      <c r="T130" s="229"/>
      <c r="U130" s="229"/>
      <c r="V130" s="229"/>
      <c r="W130" s="229"/>
      <c r="X130" s="229"/>
      <c r="Y130" s="229"/>
      <c r="Z130" s="229"/>
      <c r="AA130" s="229"/>
      <c r="AB130" s="229"/>
      <c r="AC130" s="229"/>
      <c r="AD130" s="229"/>
      <c r="AE130" s="229"/>
      <c r="AF130" s="229"/>
      <c r="AG130" s="229"/>
      <c r="AH130" s="229"/>
      <c r="AI130" s="229"/>
      <c r="AJ130" s="229"/>
      <c r="AK130" s="229"/>
      <c r="AL130" s="229"/>
      <c r="AM130" s="229"/>
      <c r="AN130" s="229"/>
      <c r="AO130" s="229"/>
      <c r="AP130" s="229"/>
      <c r="AQ130" s="185"/>
      <c r="AR130" s="23" t="s">
        <v>17</v>
      </c>
      <c r="AS130" s="24" t="s">
        <v>7</v>
      </c>
      <c r="AT130" s="30"/>
      <c r="AU130" s="56">
        <f t="shared" si="28"/>
        <v>0</v>
      </c>
      <c r="AV130" s="56">
        <f t="shared" si="29"/>
        <v>0</v>
      </c>
      <c r="AW130" s="197" t="str">
        <f t="shared" si="30"/>
        <v/>
      </c>
      <c r="AX130" s="198" t="str">
        <f t="shared" si="31"/>
        <v/>
      </c>
    </row>
    <row r="131" spans="1:50" ht="15.75" thickBot="1" x14ac:dyDescent="0.3">
      <c r="A131" s="246"/>
      <c r="B131" s="207">
        <v>23</v>
      </c>
      <c r="C131" s="208">
        <v>3</v>
      </c>
      <c r="D131" s="184"/>
      <c r="E131" s="229"/>
      <c r="F131" s="204"/>
      <c r="G131" s="204"/>
      <c r="H131" s="229"/>
      <c r="I131" s="229"/>
      <c r="J131" s="229"/>
      <c r="K131" s="229"/>
      <c r="L131" s="229"/>
      <c r="M131" s="229"/>
      <c r="N131" s="229"/>
      <c r="O131" s="229"/>
      <c r="P131" s="229"/>
      <c r="Q131" s="229"/>
      <c r="R131" s="229"/>
      <c r="S131" s="229"/>
      <c r="T131" s="229"/>
      <c r="U131" s="229"/>
      <c r="V131" s="229"/>
      <c r="W131" s="229"/>
      <c r="X131" s="229"/>
      <c r="Y131" s="229"/>
      <c r="Z131" s="229"/>
      <c r="AA131" s="229"/>
      <c r="AB131" s="229"/>
      <c r="AC131" s="229"/>
      <c r="AD131" s="229"/>
      <c r="AE131" s="229"/>
      <c r="AF131" s="229"/>
      <c r="AG131" s="229"/>
      <c r="AH131" s="229"/>
      <c r="AI131" s="229"/>
      <c r="AJ131" s="229"/>
      <c r="AK131" s="229"/>
      <c r="AL131" s="229"/>
      <c r="AM131" s="229"/>
      <c r="AN131" s="229"/>
      <c r="AO131" s="229"/>
      <c r="AP131" s="229"/>
      <c r="AQ131" s="185"/>
      <c r="AR131" s="23" t="s">
        <v>12</v>
      </c>
      <c r="AS131" s="24" t="s">
        <v>9</v>
      </c>
      <c r="AT131" s="30"/>
      <c r="AU131" s="56">
        <f t="shared" si="28"/>
        <v>0</v>
      </c>
      <c r="AV131" s="56">
        <f t="shared" si="29"/>
        <v>0</v>
      </c>
      <c r="AW131" s="197" t="str">
        <f t="shared" si="30"/>
        <v/>
      </c>
      <c r="AX131" s="198" t="str">
        <f t="shared" si="31"/>
        <v/>
      </c>
    </row>
    <row r="132" spans="1:50" ht="15.75" thickBot="1" x14ac:dyDescent="0.3">
      <c r="A132" s="68"/>
      <c r="B132" s="189"/>
      <c r="C132" s="190"/>
      <c r="D132" s="230"/>
      <c r="E132" s="230"/>
      <c r="F132" s="230"/>
      <c r="G132" s="230"/>
      <c r="H132" s="230"/>
      <c r="I132" s="230"/>
      <c r="J132" s="230"/>
      <c r="K132" s="230"/>
      <c r="L132" s="230"/>
      <c r="M132" s="230"/>
      <c r="N132" s="230"/>
      <c r="O132" s="230"/>
      <c r="P132" s="230"/>
      <c r="Q132" s="230"/>
      <c r="R132" s="230"/>
      <c r="S132" s="230"/>
      <c r="T132" s="230"/>
      <c r="U132" s="230"/>
      <c r="V132" s="230"/>
      <c r="W132" s="230"/>
      <c r="X132" s="230"/>
      <c r="Y132" s="230"/>
      <c r="Z132" s="230"/>
      <c r="AA132" s="230"/>
      <c r="AB132" s="230"/>
      <c r="AC132" s="230"/>
      <c r="AD132" s="230"/>
      <c r="AE132" s="230"/>
      <c r="AF132" s="230"/>
      <c r="AG132" s="230"/>
      <c r="AH132" s="230"/>
      <c r="AI132" s="230"/>
      <c r="AJ132" s="230"/>
      <c r="AK132" s="230"/>
      <c r="AL132" s="230"/>
      <c r="AM132" s="230"/>
      <c r="AN132" s="230"/>
      <c r="AO132" s="230"/>
      <c r="AP132" s="230"/>
      <c r="AQ132" s="186"/>
      <c r="AR132" s="69"/>
      <c r="AS132" s="69"/>
      <c r="AT132" s="69"/>
      <c r="AU132" s="69"/>
      <c r="AV132" s="69"/>
      <c r="AW132" s="201" t="str">
        <f t="shared" si="23"/>
        <v/>
      </c>
      <c r="AX132" s="202" t="str">
        <f t="shared" si="24"/>
        <v/>
      </c>
    </row>
    <row r="133" spans="1:50" ht="15" customHeight="1" x14ac:dyDescent="0.25">
      <c r="A133" s="244" t="s">
        <v>21</v>
      </c>
      <c r="B133" s="191" t="s">
        <v>223</v>
      </c>
      <c r="C133" s="192">
        <v>1</v>
      </c>
      <c r="D133" s="184"/>
      <c r="E133" s="229"/>
      <c r="F133" s="204"/>
      <c r="G133" s="204"/>
      <c r="H133" s="229"/>
      <c r="I133" s="229"/>
      <c r="J133" s="229"/>
      <c r="K133" s="229"/>
      <c r="L133" s="229"/>
      <c r="M133" s="229"/>
      <c r="N133" s="229"/>
      <c r="O133" s="229"/>
      <c r="P133" s="229"/>
      <c r="Q133" s="229"/>
      <c r="R133" s="229"/>
      <c r="S133" s="229"/>
      <c r="T133" s="229"/>
      <c r="U133" s="229"/>
      <c r="V133" s="229"/>
      <c r="W133" s="229"/>
      <c r="X133" s="229"/>
      <c r="Y133" s="229"/>
      <c r="Z133" s="229"/>
      <c r="AA133" s="229"/>
      <c r="AB133" s="229"/>
      <c r="AC133" s="229"/>
      <c r="AD133" s="229"/>
      <c r="AE133" s="229"/>
      <c r="AF133" s="229"/>
      <c r="AG133" s="229"/>
      <c r="AH133" s="229"/>
      <c r="AI133" s="229"/>
      <c r="AJ133" s="229"/>
      <c r="AK133" s="229"/>
      <c r="AL133" s="229"/>
      <c r="AM133" s="229"/>
      <c r="AN133" s="229"/>
      <c r="AO133" s="229"/>
      <c r="AP133" s="229"/>
      <c r="AQ133" s="185"/>
      <c r="AR133" s="23" t="s">
        <v>11</v>
      </c>
      <c r="AS133" s="24" t="s">
        <v>9</v>
      </c>
      <c r="AT133" s="22"/>
      <c r="AU133" s="56">
        <f t="shared" si="22"/>
        <v>0</v>
      </c>
      <c r="AV133" s="56">
        <f t="shared" ref="AV133:AV143" si="32">COUNTA(D133:AQ133)*C133</f>
        <v>0</v>
      </c>
      <c r="AW133" s="197" t="str">
        <f t="shared" si="23"/>
        <v/>
      </c>
      <c r="AX133" s="198" t="str">
        <f t="shared" si="24"/>
        <v/>
      </c>
    </row>
    <row r="134" spans="1:50" x14ac:dyDescent="0.25">
      <c r="A134" s="245"/>
      <c r="B134" s="187" t="s">
        <v>305</v>
      </c>
      <c r="C134" s="188">
        <v>1</v>
      </c>
      <c r="D134" s="184"/>
      <c r="E134" s="229"/>
      <c r="F134" s="204"/>
      <c r="G134" s="204"/>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5"/>
      <c r="AR134" s="23" t="s">
        <v>11</v>
      </c>
      <c r="AS134" s="24" t="s">
        <v>9</v>
      </c>
      <c r="AT134" s="22"/>
      <c r="AU134" s="56">
        <f t="shared" si="22"/>
        <v>0</v>
      </c>
      <c r="AV134" s="56">
        <f t="shared" si="32"/>
        <v>0</v>
      </c>
      <c r="AW134" s="197" t="str">
        <f t="shared" si="23"/>
        <v/>
      </c>
      <c r="AX134" s="198" t="str">
        <f t="shared" si="24"/>
        <v/>
      </c>
    </row>
    <row r="135" spans="1:50" x14ac:dyDescent="0.25">
      <c r="A135" s="245"/>
      <c r="B135" s="187" t="s">
        <v>224</v>
      </c>
      <c r="C135" s="188">
        <v>1</v>
      </c>
      <c r="D135" s="184"/>
      <c r="E135" s="229"/>
      <c r="F135" s="204"/>
      <c r="G135" s="204"/>
      <c r="H135" s="229"/>
      <c r="I135" s="229"/>
      <c r="J135" s="229"/>
      <c r="K135" s="229"/>
      <c r="L135" s="229"/>
      <c r="M135" s="229"/>
      <c r="N135" s="229"/>
      <c r="O135" s="229"/>
      <c r="P135" s="229"/>
      <c r="Q135" s="229"/>
      <c r="R135" s="229"/>
      <c r="S135" s="229"/>
      <c r="T135" s="229"/>
      <c r="U135" s="229"/>
      <c r="V135" s="229"/>
      <c r="W135" s="229"/>
      <c r="X135" s="229"/>
      <c r="Y135" s="229"/>
      <c r="Z135" s="229"/>
      <c r="AA135" s="229"/>
      <c r="AB135" s="229"/>
      <c r="AC135" s="229"/>
      <c r="AD135" s="229"/>
      <c r="AE135" s="229"/>
      <c r="AF135" s="229"/>
      <c r="AG135" s="229"/>
      <c r="AH135" s="229"/>
      <c r="AI135" s="229"/>
      <c r="AJ135" s="229"/>
      <c r="AK135" s="229"/>
      <c r="AL135" s="229"/>
      <c r="AM135" s="229"/>
      <c r="AN135" s="229"/>
      <c r="AO135" s="229"/>
      <c r="AP135" s="229"/>
      <c r="AQ135" s="185"/>
      <c r="AR135" s="23" t="s">
        <v>11</v>
      </c>
      <c r="AS135" s="24" t="s">
        <v>9</v>
      </c>
      <c r="AT135" s="22"/>
      <c r="AU135" s="56">
        <f t="shared" si="22"/>
        <v>0</v>
      </c>
      <c r="AV135" s="56">
        <f t="shared" si="32"/>
        <v>0</v>
      </c>
      <c r="AW135" s="197" t="str">
        <f t="shared" si="23"/>
        <v/>
      </c>
      <c r="AX135" s="198" t="str">
        <f t="shared" si="24"/>
        <v/>
      </c>
    </row>
    <row r="136" spans="1:50" x14ac:dyDescent="0.25">
      <c r="A136" s="245"/>
      <c r="B136" s="187" t="s">
        <v>225</v>
      </c>
      <c r="C136" s="188">
        <v>1</v>
      </c>
      <c r="D136" s="184"/>
      <c r="E136" s="229"/>
      <c r="F136" s="204"/>
      <c r="G136" s="204"/>
      <c r="H136" s="229"/>
      <c r="I136" s="229"/>
      <c r="J136" s="229"/>
      <c r="K136" s="229"/>
      <c r="L136" s="229"/>
      <c r="M136" s="229"/>
      <c r="N136" s="229"/>
      <c r="O136" s="229"/>
      <c r="P136" s="229"/>
      <c r="Q136" s="229"/>
      <c r="R136" s="229"/>
      <c r="S136" s="229"/>
      <c r="T136" s="229"/>
      <c r="U136" s="229"/>
      <c r="V136" s="229"/>
      <c r="W136" s="229"/>
      <c r="X136" s="229"/>
      <c r="Y136" s="229"/>
      <c r="Z136" s="229"/>
      <c r="AA136" s="229"/>
      <c r="AB136" s="229"/>
      <c r="AC136" s="229"/>
      <c r="AD136" s="229"/>
      <c r="AE136" s="229"/>
      <c r="AF136" s="229"/>
      <c r="AG136" s="229"/>
      <c r="AH136" s="229"/>
      <c r="AI136" s="229"/>
      <c r="AJ136" s="229"/>
      <c r="AK136" s="229"/>
      <c r="AL136" s="229"/>
      <c r="AM136" s="229"/>
      <c r="AN136" s="229"/>
      <c r="AO136" s="229"/>
      <c r="AP136" s="229"/>
      <c r="AQ136" s="185"/>
      <c r="AR136" s="23" t="s">
        <v>11</v>
      </c>
      <c r="AS136" s="24" t="s">
        <v>9</v>
      </c>
      <c r="AT136" s="22"/>
      <c r="AU136" s="56">
        <f t="shared" si="22"/>
        <v>0</v>
      </c>
      <c r="AV136" s="56">
        <f t="shared" si="32"/>
        <v>0</v>
      </c>
      <c r="AW136" s="197" t="str">
        <f t="shared" si="23"/>
        <v/>
      </c>
      <c r="AX136" s="198" t="str">
        <f t="shared" si="24"/>
        <v/>
      </c>
    </row>
    <row r="137" spans="1:50" x14ac:dyDescent="0.25">
      <c r="A137" s="245"/>
      <c r="B137" s="187" t="s">
        <v>226</v>
      </c>
      <c r="C137" s="188">
        <v>1</v>
      </c>
      <c r="D137" s="184"/>
      <c r="E137" s="229"/>
      <c r="F137" s="204"/>
      <c r="G137" s="204"/>
      <c r="H137" s="229"/>
      <c r="I137" s="229"/>
      <c r="J137" s="229"/>
      <c r="K137" s="229"/>
      <c r="L137" s="229"/>
      <c r="M137" s="229"/>
      <c r="N137" s="229"/>
      <c r="O137" s="229"/>
      <c r="P137" s="229"/>
      <c r="Q137" s="229"/>
      <c r="R137" s="229"/>
      <c r="S137" s="229"/>
      <c r="T137" s="229"/>
      <c r="U137" s="229"/>
      <c r="V137" s="229"/>
      <c r="W137" s="229"/>
      <c r="X137" s="229"/>
      <c r="Y137" s="229"/>
      <c r="Z137" s="229"/>
      <c r="AA137" s="229"/>
      <c r="AB137" s="229"/>
      <c r="AC137" s="229"/>
      <c r="AD137" s="229"/>
      <c r="AE137" s="229"/>
      <c r="AF137" s="229"/>
      <c r="AG137" s="229"/>
      <c r="AH137" s="229"/>
      <c r="AI137" s="229"/>
      <c r="AJ137" s="229"/>
      <c r="AK137" s="229"/>
      <c r="AL137" s="229"/>
      <c r="AM137" s="229"/>
      <c r="AN137" s="229"/>
      <c r="AO137" s="229"/>
      <c r="AP137" s="229"/>
      <c r="AQ137" s="185"/>
      <c r="AR137" s="23" t="s">
        <v>11</v>
      </c>
      <c r="AS137" s="24" t="s">
        <v>9</v>
      </c>
      <c r="AT137" s="22"/>
      <c r="AU137" s="56">
        <f t="shared" si="22"/>
        <v>0</v>
      </c>
      <c r="AV137" s="56">
        <f t="shared" si="32"/>
        <v>0</v>
      </c>
      <c r="AW137" s="197" t="str">
        <f t="shared" si="23"/>
        <v/>
      </c>
      <c r="AX137" s="198" t="str">
        <f t="shared" si="24"/>
        <v/>
      </c>
    </row>
    <row r="138" spans="1:50" x14ac:dyDescent="0.25">
      <c r="A138" s="245"/>
      <c r="B138" s="187" t="s">
        <v>227</v>
      </c>
      <c r="C138" s="188">
        <v>1</v>
      </c>
      <c r="D138" s="184"/>
      <c r="E138" s="229"/>
      <c r="F138" s="204"/>
      <c r="G138" s="204"/>
      <c r="H138" s="229"/>
      <c r="I138" s="229"/>
      <c r="J138" s="229"/>
      <c r="K138" s="229"/>
      <c r="L138" s="229"/>
      <c r="M138" s="229"/>
      <c r="N138" s="229"/>
      <c r="O138" s="229"/>
      <c r="P138" s="229"/>
      <c r="Q138" s="229"/>
      <c r="R138" s="229"/>
      <c r="S138" s="229"/>
      <c r="T138" s="229"/>
      <c r="U138" s="229"/>
      <c r="V138" s="229"/>
      <c r="W138" s="229"/>
      <c r="X138" s="229"/>
      <c r="Y138" s="229"/>
      <c r="Z138" s="229"/>
      <c r="AA138" s="229"/>
      <c r="AB138" s="229"/>
      <c r="AC138" s="229"/>
      <c r="AD138" s="229"/>
      <c r="AE138" s="229"/>
      <c r="AF138" s="229"/>
      <c r="AG138" s="229"/>
      <c r="AH138" s="229"/>
      <c r="AI138" s="229"/>
      <c r="AJ138" s="229"/>
      <c r="AK138" s="229"/>
      <c r="AL138" s="229"/>
      <c r="AM138" s="229"/>
      <c r="AN138" s="229"/>
      <c r="AO138" s="229"/>
      <c r="AP138" s="229"/>
      <c r="AQ138" s="185"/>
      <c r="AR138" s="23" t="s">
        <v>86</v>
      </c>
      <c r="AS138" s="24" t="s">
        <v>9</v>
      </c>
      <c r="AT138" s="30"/>
      <c r="AU138" s="56">
        <f t="shared" si="22"/>
        <v>0</v>
      </c>
      <c r="AV138" s="56">
        <f t="shared" si="32"/>
        <v>0</v>
      </c>
      <c r="AW138" s="197" t="str">
        <f t="shared" si="23"/>
        <v/>
      </c>
      <c r="AX138" s="198" t="str">
        <f t="shared" si="24"/>
        <v/>
      </c>
    </row>
    <row r="139" spans="1:50" x14ac:dyDescent="0.25">
      <c r="A139" s="245"/>
      <c r="B139" s="187">
        <v>2</v>
      </c>
      <c r="C139" s="188">
        <v>2</v>
      </c>
      <c r="D139" s="184"/>
      <c r="E139" s="229"/>
      <c r="F139" s="229"/>
      <c r="G139" s="204"/>
      <c r="H139" s="229"/>
      <c r="I139" s="229"/>
      <c r="J139" s="229"/>
      <c r="K139" s="229"/>
      <c r="L139" s="229"/>
      <c r="M139" s="229"/>
      <c r="N139" s="229"/>
      <c r="O139" s="229"/>
      <c r="P139" s="229"/>
      <c r="Q139" s="229"/>
      <c r="R139" s="229"/>
      <c r="S139" s="229"/>
      <c r="T139" s="229"/>
      <c r="U139" s="229"/>
      <c r="V139" s="229"/>
      <c r="W139" s="229"/>
      <c r="X139" s="229"/>
      <c r="Y139" s="229"/>
      <c r="Z139" s="229"/>
      <c r="AA139" s="229"/>
      <c r="AB139" s="229"/>
      <c r="AC139" s="229"/>
      <c r="AD139" s="229"/>
      <c r="AE139" s="229"/>
      <c r="AF139" s="229"/>
      <c r="AG139" s="229"/>
      <c r="AH139" s="229"/>
      <c r="AI139" s="229"/>
      <c r="AJ139" s="229"/>
      <c r="AK139" s="229"/>
      <c r="AL139" s="229"/>
      <c r="AM139" s="229"/>
      <c r="AN139" s="229"/>
      <c r="AO139" s="229"/>
      <c r="AP139" s="229"/>
      <c r="AQ139" s="185"/>
      <c r="AR139" s="23" t="s">
        <v>11</v>
      </c>
      <c r="AS139" s="24" t="s">
        <v>9</v>
      </c>
      <c r="AT139" s="30"/>
      <c r="AU139" s="56">
        <f t="shared" si="22"/>
        <v>0</v>
      </c>
      <c r="AV139" s="56">
        <f t="shared" si="32"/>
        <v>0</v>
      </c>
      <c r="AW139" s="197" t="str">
        <f t="shared" si="23"/>
        <v/>
      </c>
      <c r="AX139" s="198" t="str">
        <f t="shared" si="24"/>
        <v/>
      </c>
    </row>
    <row r="140" spans="1:50" x14ac:dyDescent="0.25">
      <c r="A140" s="245"/>
      <c r="B140" s="187" t="s">
        <v>196</v>
      </c>
      <c r="C140" s="188">
        <v>1</v>
      </c>
      <c r="D140" s="184"/>
      <c r="E140" s="229"/>
      <c r="F140" s="229"/>
      <c r="G140" s="204"/>
      <c r="H140" s="229"/>
      <c r="I140" s="229"/>
      <c r="J140" s="229"/>
      <c r="K140" s="229"/>
      <c r="L140" s="229"/>
      <c r="M140" s="229"/>
      <c r="N140" s="229"/>
      <c r="O140" s="229"/>
      <c r="P140" s="229"/>
      <c r="Q140" s="229"/>
      <c r="R140" s="229"/>
      <c r="S140" s="229"/>
      <c r="T140" s="229"/>
      <c r="U140" s="229"/>
      <c r="V140" s="229"/>
      <c r="W140" s="229"/>
      <c r="X140" s="229"/>
      <c r="Y140" s="229"/>
      <c r="Z140" s="229"/>
      <c r="AA140" s="229"/>
      <c r="AB140" s="229"/>
      <c r="AC140" s="229"/>
      <c r="AD140" s="229"/>
      <c r="AE140" s="229"/>
      <c r="AF140" s="229"/>
      <c r="AG140" s="229"/>
      <c r="AH140" s="229"/>
      <c r="AI140" s="229"/>
      <c r="AJ140" s="229"/>
      <c r="AK140" s="229"/>
      <c r="AL140" s="229"/>
      <c r="AM140" s="229"/>
      <c r="AN140" s="229"/>
      <c r="AO140" s="229"/>
      <c r="AP140" s="229"/>
      <c r="AQ140" s="185"/>
      <c r="AR140" s="23" t="s">
        <v>11</v>
      </c>
      <c r="AS140" s="24" t="s">
        <v>9</v>
      </c>
      <c r="AT140" s="30"/>
      <c r="AU140" s="56">
        <f t="shared" si="22"/>
        <v>0</v>
      </c>
      <c r="AV140" s="56">
        <f t="shared" si="32"/>
        <v>0</v>
      </c>
      <c r="AW140" s="197" t="str">
        <f t="shared" si="23"/>
        <v/>
      </c>
      <c r="AX140" s="198" t="str">
        <f t="shared" si="24"/>
        <v/>
      </c>
    </row>
    <row r="141" spans="1:50" x14ac:dyDescent="0.25">
      <c r="A141" s="245"/>
      <c r="B141" s="187" t="s">
        <v>160</v>
      </c>
      <c r="C141" s="188">
        <v>1</v>
      </c>
      <c r="D141" s="184"/>
      <c r="E141" s="229"/>
      <c r="F141" s="204"/>
      <c r="G141" s="204"/>
      <c r="H141" s="229"/>
      <c r="I141" s="229"/>
      <c r="J141" s="229"/>
      <c r="K141" s="229"/>
      <c r="L141" s="229"/>
      <c r="M141" s="229"/>
      <c r="N141" s="229"/>
      <c r="O141" s="229"/>
      <c r="P141" s="229"/>
      <c r="Q141" s="229"/>
      <c r="R141" s="229"/>
      <c r="S141" s="229"/>
      <c r="T141" s="229"/>
      <c r="U141" s="229"/>
      <c r="V141" s="229"/>
      <c r="W141" s="229"/>
      <c r="X141" s="229"/>
      <c r="Y141" s="229"/>
      <c r="Z141" s="229"/>
      <c r="AA141" s="229"/>
      <c r="AB141" s="229"/>
      <c r="AC141" s="229"/>
      <c r="AD141" s="229"/>
      <c r="AE141" s="229"/>
      <c r="AF141" s="229"/>
      <c r="AG141" s="229"/>
      <c r="AH141" s="229"/>
      <c r="AI141" s="229"/>
      <c r="AJ141" s="229"/>
      <c r="AK141" s="229"/>
      <c r="AL141" s="229"/>
      <c r="AM141" s="229"/>
      <c r="AN141" s="229"/>
      <c r="AO141" s="229"/>
      <c r="AP141" s="229"/>
      <c r="AQ141" s="185"/>
      <c r="AR141" s="23" t="s">
        <v>11</v>
      </c>
      <c r="AS141" s="24" t="s">
        <v>9</v>
      </c>
      <c r="AT141" s="30"/>
      <c r="AU141" s="56">
        <f t="shared" si="22"/>
        <v>0</v>
      </c>
      <c r="AV141" s="56">
        <f t="shared" si="32"/>
        <v>0</v>
      </c>
      <c r="AW141" s="197" t="str">
        <f t="shared" si="23"/>
        <v/>
      </c>
      <c r="AX141" s="198" t="str">
        <f t="shared" si="24"/>
        <v/>
      </c>
    </row>
    <row r="142" spans="1:50" x14ac:dyDescent="0.25">
      <c r="A142" s="245"/>
      <c r="B142" s="187" t="s">
        <v>197</v>
      </c>
      <c r="C142" s="188">
        <v>2</v>
      </c>
      <c r="D142" s="184"/>
      <c r="E142" s="229"/>
      <c r="F142" s="229"/>
      <c r="G142" s="204"/>
      <c r="H142" s="229"/>
      <c r="I142" s="229"/>
      <c r="J142" s="229"/>
      <c r="K142" s="229"/>
      <c r="L142" s="229"/>
      <c r="M142" s="229"/>
      <c r="N142" s="229"/>
      <c r="O142" s="229"/>
      <c r="P142" s="229"/>
      <c r="Q142" s="229"/>
      <c r="R142" s="229"/>
      <c r="S142" s="229"/>
      <c r="T142" s="229"/>
      <c r="U142" s="229"/>
      <c r="V142" s="229"/>
      <c r="W142" s="229"/>
      <c r="X142" s="229"/>
      <c r="Y142" s="229"/>
      <c r="Z142" s="229"/>
      <c r="AA142" s="229"/>
      <c r="AB142" s="229"/>
      <c r="AC142" s="229"/>
      <c r="AD142" s="229"/>
      <c r="AE142" s="229"/>
      <c r="AF142" s="229"/>
      <c r="AG142" s="229"/>
      <c r="AH142" s="229"/>
      <c r="AI142" s="229"/>
      <c r="AJ142" s="229"/>
      <c r="AK142" s="229"/>
      <c r="AL142" s="229"/>
      <c r="AM142" s="229"/>
      <c r="AN142" s="229"/>
      <c r="AO142" s="229"/>
      <c r="AP142" s="229"/>
      <c r="AQ142" s="185"/>
      <c r="AR142" s="23" t="s">
        <v>8</v>
      </c>
      <c r="AS142" s="24" t="s">
        <v>9</v>
      </c>
      <c r="AT142" s="30"/>
      <c r="AU142" s="56">
        <f t="shared" si="22"/>
        <v>0</v>
      </c>
      <c r="AV142" s="56">
        <f t="shared" si="32"/>
        <v>0</v>
      </c>
      <c r="AW142" s="197" t="str">
        <f t="shared" si="23"/>
        <v/>
      </c>
      <c r="AX142" s="198" t="str">
        <f t="shared" si="24"/>
        <v/>
      </c>
    </row>
    <row r="143" spans="1:50" x14ac:dyDescent="0.25">
      <c r="A143" s="245"/>
      <c r="B143" s="187" t="s">
        <v>165</v>
      </c>
      <c r="C143" s="188">
        <v>2</v>
      </c>
      <c r="D143" s="184"/>
      <c r="E143" s="229"/>
      <c r="F143" s="229"/>
      <c r="G143" s="204"/>
      <c r="H143" s="229"/>
      <c r="I143" s="229"/>
      <c r="J143" s="229"/>
      <c r="K143" s="229"/>
      <c r="L143" s="229"/>
      <c r="M143" s="229"/>
      <c r="N143" s="229"/>
      <c r="O143" s="229"/>
      <c r="P143" s="229"/>
      <c r="Q143" s="229"/>
      <c r="R143" s="229"/>
      <c r="S143" s="229"/>
      <c r="T143" s="229"/>
      <c r="U143" s="229"/>
      <c r="V143" s="229"/>
      <c r="W143" s="229"/>
      <c r="X143" s="229"/>
      <c r="Y143" s="229"/>
      <c r="Z143" s="229"/>
      <c r="AA143" s="229"/>
      <c r="AB143" s="229"/>
      <c r="AC143" s="229"/>
      <c r="AD143" s="229"/>
      <c r="AE143" s="229"/>
      <c r="AF143" s="229"/>
      <c r="AG143" s="229"/>
      <c r="AH143" s="229"/>
      <c r="AI143" s="229"/>
      <c r="AJ143" s="229"/>
      <c r="AK143" s="229"/>
      <c r="AL143" s="229"/>
      <c r="AM143" s="229"/>
      <c r="AN143" s="229"/>
      <c r="AO143" s="229"/>
      <c r="AP143" s="229"/>
      <c r="AQ143" s="185"/>
      <c r="AR143" s="23" t="s">
        <v>8</v>
      </c>
      <c r="AS143" s="24" t="s">
        <v>9</v>
      </c>
      <c r="AT143" s="30"/>
      <c r="AU143" s="56">
        <f t="shared" si="22"/>
        <v>0</v>
      </c>
      <c r="AV143" s="56">
        <f t="shared" si="32"/>
        <v>0</v>
      </c>
      <c r="AW143" s="197" t="str">
        <f t="shared" si="23"/>
        <v/>
      </c>
      <c r="AX143" s="198" t="str">
        <f t="shared" si="24"/>
        <v/>
      </c>
    </row>
    <row r="144" spans="1:50" x14ac:dyDescent="0.25">
      <c r="A144" s="245"/>
      <c r="B144" s="187">
        <v>5</v>
      </c>
      <c r="C144" s="188">
        <v>2</v>
      </c>
      <c r="D144" s="184"/>
      <c r="E144" s="229"/>
      <c r="F144" s="229"/>
      <c r="G144" s="204"/>
      <c r="H144" s="229"/>
      <c r="I144" s="229"/>
      <c r="J144" s="229"/>
      <c r="K144" s="229"/>
      <c r="L144" s="229"/>
      <c r="M144" s="229"/>
      <c r="N144" s="229"/>
      <c r="O144" s="229"/>
      <c r="P144" s="229"/>
      <c r="Q144" s="229"/>
      <c r="R144" s="229"/>
      <c r="S144" s="229"/>
      <c r="T144" s="229"/>
      <c r="U144" s="229"/>
      <c r="V144" s="229"/>
      <c r="W144" s="229"/>
      <c r="X144" s="229"/>
      <c r="Y144" s="229"/>
      <c r="Z144" s="229"/>
      <c r="AA144" s="229"/>
      <c r="AB144" s="229"/>
      <c r="AC144" s="229"/>
      <c r="AD144" s="229"/>
      <c r="AE144" s="229"/>
      <c r="AF144" s="229"/>
      <c r="AG144" s="229"/>
      <c r="AH144" s="229"/>
      <c r="AI144" s="229"/>
      <c r="AJ144" s="229"/>
      <c r="AK144" s="229"/>
      <c r="AL144" s="229"/>
      <c r="AM144" s="229"/>
      <c r="AN144" s="229"/>
      <c r="AO144" s="229"/>
      <c r="AP144" s="229"/>
      <c r="AQ144" s="185"/>
      <c r="AR144" s="23" t="s">
        <v>11</v>
      </c>
      <c r="AS144" s="24" t="s">
        <v>10</v>
      </c>
      <c r="AT144" s="30"/>
      <c r="AU144" s="56">
        <f t="shared" ref="AU144:AU150" si="33">SUM(D144:AQ144)</f>
        <v>0</v>
      </c>
      <c r="AV144" s="56">
        <f t="shared" ref="AV144:AV150" si="34">COUNTA(D144:AQ144)*C144</f>
        <v>0</v>
      </c>
      <c r="AW144" s="197" t="str">
        <f t="shared" si="23"/>
        <v/>
      </c>
      <c r="AX144" s="198" t="str">
        <f t="shared" si="24"/>
        <v/>
      </c>
    </row>
    <row r="145" spans="1:50" x14ac:dyDescent="0.25">
      <c r="A145" s="245"/>
      <c r="B145" s="187" t="s">
        <v>228</v>
      </c>
      <c r="C145" s="188">
        <v>1</v>
      </c>
      <c r="D145" s="184"/>
      <c r="E145" s="229"/>
      <c r="F145" s="204"/>
      <c r="G145" s="204"/>
      <c r="H145" s="229"/>
      <c r="I145" s="229"/>
      <c r="J145" s="229"/>
      <c r="K145" s="229"/>
      <c r="L145" s="229"/>
      <c r="M145" s="229"/>
      <c r="N145" s="229"/>
      <c r="O145" s="229"/>
      <c r="P145" s="229"/>
      <c r="Q145" s="229"/>
      <c r="R145" s="229"/>
      <c r="S145" s="229"/>
      <c r="T145" s="229"/>
      <c r="U145" s="229"/>
      <c r="V145" s="229"/>
      <c r="W145" s="229"/>
      <c r="X145" s="229"/>
      <c r="Y145" s="229"/>
      <c r="Z145" s="229"/>
      <c r="AA145" s="229"/>
      <c r="AB145" s="229"/>
      <c r="AC145" s="229"/>
      <c r="AD145" s="229"/>
      <c r="AE145" s="229"/>
      <c r="AF145" s="229"/>
      <c r="AG145" s="229"/>
      <c r="AH145" s="229"/>
      <c r="AI145" s="229"/>
      <c r="AJ145" s="229"/>
      <c r="AK145" s="229"/>
      <c r="AL145" s="229"/>
      <c r="AM145" s="229"/>
      <c r="AN145" s="229"/>
      <c r="AO145" s="229"/>
      <c r="AP145" s="229"/>
      <c r="AQ145" s="185"/>
      <c r="AR145" s="23" t="s">
        <v>6</v>
      </c>
      <c r="AS145" s="24" t="s">
        <v>7</v>
      </c>
      <c r="AT145" s="30"/>
      <c r="AU145" s="56">
        <f t="shared" si="33"/>
        <v>0</v>
      </c>
      <c r="AV145" s="56">
        <f t="shared" si="34"/>
        <v>0</v>
      </c>
      <c r="AW145" s="197" t="str">
        <f t="shared" ref="AW145:AW177" si="35">IF(COUNTBLANK(D145:AQ145)=40,"",SUM(D145:AQ145)/COUNTA(D145:AQ145))</f>
        <v/>
      </c>
      <c r="AX145" s="198" t="str">
        <f t="shared" si="24"/>
        <v/>
      </c>
    </row>
    <row r="146" spans="1:50" x14ac:dyDescent="0.25">
      <c r="A146" s="245"/>
      <c r="B146" s="187" t="s">
        <v>229</v>
      </c>
      <c r="C146" s="188">
        <v>3</v>
      </c>
      <c r="D146" s="184"/>
      <c r="E146" s="229"/>
      <c r="F146" s="204"/>
      <c r="G146" s="204"/>
      <c r="H146" s="229"/>
      <c r="I146" s="229"/>
      <c r="J146" s="229"/>
      <c r="K146" s="229"/>
      <c r="L146" s="229"/>
      <c r="M146" s="229"/>
      <c r="N146" s="229"/>
      <c r="O146" s="229"/>
      <c r="P146" s="229"/>
      <c r="Q146" s="229"/>
      <c r="R146" s="229"/>
      <c r="S146" s="229"/>
      <c r="T146" s="229"/>
      <c r="U146" s="229"/>
      <c r="V146" s="229"/>
      <c r="W146" s="229"/>
      <c r="X146" s="229"/>
      <c r="Y146" s="229"/>
      <c r="Z146" s="229"/>
      <c r="AA146" s="229"/>
      <c r="AB146" s="229"/>
      <c r="AC146" s="229"/>
      <c r="AD146" s="229"/>
      <c r="AE146" s="229"/>
      <c r="AF146" s="229"/>
      <c r="AG146" s="229"/>
      <c r="AH146" s="229"/>
      <c r="AI146" s="229"/>
      <c r="AJ146" s="229"/>
      <c r="AK146" s="229"/>
      <c r="AL146" s="229"/>
      <c r="AM146" s="229"/>
      <c r="AN146" s="229"/>
      <c r="AO146" s="229"/>
      <c r="AP146" s="229"/>
      <c r="AQ146" s="185"/>
      <c r="AR146" s="23" t="s">
        <v>6</v>
      </c>
      <c r="AS146" s="24" t="s">
        <v>7</v>
      </c>
      <c r="AT146" s="30"/>
      <c r="AU146" s="56">
        <f t="shared" si="33"/>
        <v>0</v>
      </c>
      <c r="AV146" s="56">
        <f t="shared" si="34"/>
        <v>0</v>
      </c>
      <c r="AW146" s="197" t="str">
        <f t="shared" si="35"/>
        <v/>
      </c>
      <c r="AX146" s="198" t="str">
        <f t="shared" si="24"/>
        <v/>
      </c>
    </row>
    <row r="147" spans="1:50" x14ac:dyDescent="0.25">
      <c r="A147" s="245"/>
      <c r="B147" s="187" t="s">
        <v>170</v>
      </c>
      <c r="C147" s="188">
        <v>1</v>
      </c>
      <c r="D147" s="184"/>
      <c r="E147" s="229"/>
      <c r="F147" s="204"/>
      <c r="G147" s="204"/>
      <c r="H147" s="229"/>
      <c r="I147" s="229"/>
      <c r="J147" s="229"/>
      <c r="K147" s="229"/>
      <c r="L147" s="229"/>
      <c r="M147" s="229"/>
      <c r="N147" s="229"/>
      <c r="O147" s="229"/>
      <c r="P147" s="229"/>
      <c r="Q147" s="229"/>
      <c r="R147" s="229"/>
      <c r="S147" s="229"/>
      <c r="T147" s="229"/>
      <c r="U147" s="229"/>
      <c r="V147" s="229"/>
      <c r="W147" s="229"/>
      <c r="X147" s="229"/>
      <c r="Y147" s="229"/>
      <c r="Z147" s="229"/>
      <c r="AA147" s="229"/>
      <c r="AB147" s="229"/>
      <c r="AC147" s="229"/>
      <c r="AD147" s="229"/>
      <c r="AE147" s="229"/>
      <c r="AF147" s="229"/>
      <c r="AG147" s="229"/>
      <c r="AH147" s="229"/>
      <c r="AI147" s="229"/>
      <c r="AJ147" s="229"/>
      <c r="AK147" s="229"/>
      <c r="AL147" s="229"/>
      <c r="AM147" s="229"/>
      <c r="AN147" s="229"/>
      <c r="AO147" s="229"/>
      <c r="AP147" s="229"/>
      <c r="AQ147" s="185"/>
      <c r="AR147" s="23" t="s">
        <v>17</v>
      </c>
      <c r="AS147" s="24" t="s">
        <v>7</v>
      </c>
      <c r="AT147" s="30"/>
      <c r="AU147" s="56">
        <f t="shared" si="33"/>
        <v>0</v>
      </c>
      <c r="AV147" s="56">
        <f t="shared" si="34"/>
        <v>0</v>
      </c>
      <c r="AW147" s="197" t="str">
        <f t="shared" si="35"/>
        <v/>
      </c>
      <c r="AX147" s="198" t="str">
        <f t="shared" si="24"/>
        <v/>
      </c>
    </row>
    <row r="148" spans="1:50" x14ac:dyDescent="0.25">
      <c r="A148" s="245"/>
      <c r="B148" s="187" t="s">
        <v>230</v>
      </c>
      <c r="C148" s="188">
        <v>1</v>
      </c>
      <c r="D148" s="184"/>
      <c r="E148" s="229"/>
      <c r="F148" s="229"/>
      <c r="G148" s="204"/>
      <c r="H148" s="229"/>
      <c r="I148" s="229"/>
      <c r="J148" s="229"/>
      <c r="K148" s="229"/>
      <c r="L148" s="229"/>
      <c r="M148" s="229"/>
      <c r="N148" s="229"/>
      <c r="O148" s="229"/>
      <c r="P148" s="229"/>
      <c r="Q148" s="229"/>
      <c r="R148" s="229"/>
      <c r="S148" s="229"/>
      <c r="T148" s="229"/>
      <c r="U148" s="229"/>
      <c r="V148" s="229"/>
      <c r="W148" s="229"/>
      <c r="X148" s="229"/>
      <c r="Y148" s="229"/>
      <c r="Z148" s="229"/>
      <c r="AA148" s="229"/>
      <c r="AB148" s="229"/>
      <c r="AC148" s="229"/>
      <c r="AD148" s="229"/>
      <c r="AE148" s="229"/>
      <c r="AF148" s="229"/>
      <c r="AG148" s="229"/>
      <c r="AH148" s="229"/>
      <c r="AI148" s="229"/>
      <c r="AJ148" s="229"/>
      <c r="AK148" s="229"/>
      <c r="AL148" s="229"/>
      <c r="AM148" s="229"/>
      <c r="AN148" s="229"/>
      <c r="AO148" s="229"/>
      <c r="AP148" s="229"/>
      <c r="AQ148" s="185"/>
      <c r="AR148" s="23" t="s">
        <v>17</v>
      </c>
      <c r="AS148" s="24" t="s">
        <v>7</v>
      </c>
      <c r="AT148" s="30"/>
      <c r="AU148" s="56">
        <f t="shared" si="33"/>
        <v>0</v>
      </c>
      <c r="AV148" s="56">
        <f t="shared" si="34"/>
        <v>0</v>
      </c>
      <c r="AW148" s="197" t="str">
        <f t="shared" si="35"/>
        <v/>
      </c>
      <c r="AX148" s="198" t="str">
        <f t="shared" si="24"/>
        <v/>
      </c>
    </row>
    <row r="149" spans="1:50" x14ac:dyDescent="0.25">
      <c r="A149" s="245"/>
      <c r="B149" s="187" t="s">
        <v>231</v>
      </c>
      <c r="C149" s="188">
        <v>1</v>
      </c>
      <c r="D149" s="184"/>
      <c r="E149" s="229"/>
      <c r="F149" s="229"/>
      <c r="G149" s="204"/>
      <c r="H149" s="229"/>
      <c r="I149" s="229"/>
      <c r="J149" s="229"/>
      <c r="K149" s="229"/>
      <c r="L149" s="229"/>
      <c r="M149" s="229"/>
      <c r="N149" s="229"/>
      <c r="O149" s="229"/>
      <c r="P149" s="229"/>
      <c r="Q149" s="229"/>
      <c r="R149" s="229"/>
      <c r="S149" s="229"/>
      <c r="T149" s="229"/>
      <c r="U149" s="229"/>
      <c r="V149" s="229"/>
      <c r="W149" s="229"/>
      <c r="X149" s="229"/>
      <c r="Y149" s="229"/>
      <c r="Z149" s="229"/>
      <c r="AA149" s="229"/>
      <c r="AB149" s="229"/>
      <c r="AC149" s="229"/>
      <c r="AD149" s="229"/>
      <c r="AE149" s="229"/>
      <c r="AF149" s="229"/>
      <c r="AG149" s="229"/>
      <c r="AH149" s="229"/>
      <c r="AI149" s="229"/>
      <c r="AJ149" s="229"/>
      <c r="AK149" s="229"/>
      <c r="AL149" s="229"/>
      <c r="AM149" s="229"/>
      <c r="AN149" s="229"/>
      <c r="AO149" s="229"/>
      <c r="AP149" s="229"/>
      <c r="AQ149" s="185"/>
      <c r="AR149" s="23" t="s">
        <v>17</v>
      </c>
      <c r="AS149" s="24" t="s">
        <v>10</v>
      </c>
      <c r="AT149" s="30"/>
      <c r="AU149" s="56">
        <f t="shared" si="33"/>
        <v>0</v>
      </c>
      <c r="AV149" s="56">
        <f t="shared" si="34"/>
        <v>0</v>
      </c>
      <c r="AW149" s="197" t="str">
        <f t="shared" si="35"/>
        <v/>
      </c>
      <c r="AX149" s="198" t="str">
        <f t="shared" si="24"/>
        <v/>
      </c>
    </row>
    <row r="150" spans="1:50" x14ac:dyDescent="0.25">
      <c r="A150" s="245"/>
      <c r="B150" s="187" t="s">
        <v>172</v>
      </c>
      <c r="C150" s="188">
        <v>2</v>
      </c>
      <c r="D150" s="184"/>
      <c r="E150" s="229"/>
      <c r="F150" s="229"/>
      <c r="G150" s="204"/>
      <c r="H150" s="229"/>
      <c r="I150" s="229"/>
      <c r="J150" s="229"/>
      <c r="K150" s="229"/>
      <c r="L150" s="229"/>
      <c r="M150" s="229"/>
      <c r="N150" s="229"/>
      <c r="O150" s="229"/>
      <c r="P150" s="229"/>
      <c r="Q150" s="229"/>
      <c r="R150" s="229"/>
      <c r="S150" s="229"/>
      <c r="T150" s="229"/>
      <c r="U150" s="229"/>
      <c r="V150" s="229"/>
      <c r="W150" s="229"/>
      <c r="X150" s="229"/>
      <c r="Y150" s="229"/>
      <c r="Z150" s="229"/>
      <c r="AA150" s="229"/>
      <c r="AB150" s="229"/>
      <c r="AC150" s="229"/>
      <c r="AD150" s="229"/>
      <c r="AE150" s="229"/>
      <c r="AF150" s="229"/>
      <c r="AG150" s="229"/>
      <c r="AH150" s="229"/>
      <c r="AI150" s="229"/>
      <c r="AJ150" s="229"/>
      <c r="AK150" s="229"/>
      <c r="AL150" s="229"/>
      <c r="AM150" s="229"/>
      <c r="AN150" s="229"/>
      <c r="AO150" s="229"/>
      <c r="AP150" s="229"/>
      <c r="AQ150" s="185"/>
      <c r="AR150" s="23" t="s">
        <v>8</v>
      </c>
      <c r="AS150" s="24" t="s">
        <v>7</v>
      </c>
      <c r="AT150" s="30"/>
      <c r="AU150" s="56">
        <f t="shared" si="33"/>
        <v>0</v>
      </c>
      <c r="AV150" s="56">
        <f t="shared" si="34"/>
        <v>0</v>
      </c>
      <c r="AW150" s="197" t="str">
        <f t="shared" si="35"/>
        <v/>
      </c>
      <c r="AX150" s="198" t="str">
        <f t="shared" si="24"/>
        <v/>
      </c>
    </row>
    <row r="151" spans="1:50" x14ac:dyDescent="0.25">
      <c r="A151" s="245"/>
      <c r="B151" s="187" t="s">
        <v>201</v>
      </c>
      <c r="C151" s="188">
        <v>2</v>
      </c>
      <c r="D151" s="184"/>
      <c r="E151" s="229"/>
      <c r="F151" s="229"/>
      <c r="G151" s="204"/>
      <c r="H151" s="229"/>
      <c r="I151" s="229"/>
      <c r="J151" s="229"/>
      <c r="K151" s="229"/>
      <c r="L151" s="229"/>
      <c r="M151" s="229"/>
      <c r="N151" s="229"/>
      <c r="O151" s="229"/>
      <c r="P151" s="229"/>
      <c r="Q151" s="229"/>
      <c r="R151" s="229"/>
      <c r="S151" s="229"/>
      <c r="T151" s="229"/>
      <c r="U151" s="229"/>
      <c r="V151" s="229"/>
      <c r="W151" s="229"/>
      <c r="X151" s="229"/>
      <c r="Y151" s="229"/>
      <c r="Z151" s="229"/>
      <c r="AA151" s="229"/>
      <c r="AB151" s="229"/>
      <c r="AC151" s="229"/>
      <c r="AD151" s="229"/>
      <c r="AE151" s="229"/>
      <c r="AF151" s="229"/>
      <c r="AG151" s="229"/>
      <c r="AH151" s="229"/>
      <c r="AI151" s="229"/>
      <c r="AJ151" s="229"/>
      <c r="AK151" s="229"/>
      <c r="AL151" s="229"/>
      <c r="AM151" s="229"/>
      <c r="AN151" s="229"/>
      <c r="AO151" s="229"/>
      <c r="AP151" s="229"/>
      <c r="AQ151" s="185"/>
      <c r="AR151" s="23" t="s">
        <v>8</v>
      </c>
      <c r="AS151" s="24" t="s">
        <v>7</v>
      </c>
      <c r="AT151" s="30"/>
      <c r="AU151" s="56">
        <f t="shared" ref="AU151:AU177" si="36">SUM(D151:AQ151)</f>
        <v>0</v>
      </c>
      <c r="AV151" s="56">
        <f t="shared" ref="AV151:AV177" si="37">COUNTA(D151:AQ151)*C151</f>
        <v>0</v>
      </c>
      <c r="AW151" s="197" t="str">
        <f t="shared" si="35"/>
        <v/>
      </c>
      <c r="AX151" s="198" t="str">
        <f t="shared" si="24"/>
        <v/>
      </c>
    </row>
    <row r="152" spans="1:50" x14ac:dyDescent="0.25">
      <c r="A152" s="245"/>
      <c r="B152" s="187">
        <v>9</v>
      </c>
      <c r="C152" s="188">
        <v>3</v>
      </c>
      <c r="D152" s="184"/>
      <c r="E152" s="229"/>
      <c r="F152" s="204"/>
      <c r="G152" s="204"/>
      <c r="H152" s="229"/>
      <c r="I152" s="229"/>
      <c r="J152" s="229"/>
      <c r="K152" s="229"/>
      <c r="L152" s="229"/>
      <c r="M152" s="229"/>
      <c r="N152" s="229"/>
      <c r="O152" s="229"/>
      <c r="P152" s="229"/>
      <c r="Q152" s="229"/>
      <c r="R152" s="229"/>
      <c r="S152" s="229"/>
      <c r="T152" s="229"/>
      <c r="U152" s="229"/>
      <c r="V152" s="229"/>
      <c r="W152" s="229"/>
      <c r="X152" s="229"/>
      <c r="Y152" s="229"/>
      <c r="Z152" s="229"/>
      <c r="AA152" s="229"/>
      <c r="AB152" s="229"/>
      <c r="AC152" s="229"/>
      <c r="AD152" s="229"/>
      <c r="AE152" s="229"/>
      <c r="AF152" s="229"/>
      <c r="AG152" s="229"/>
      <c r="AH152" s="229"/>
      <c r="AI152" s="229"/>
      <c r="AJ152" s="229"/>
      <c r="AK152" s="229"/>
      <c r="AL152" s="229"/>
      <c r="AM152" s="229"/>
      <c r="AN152" s="229"/>
      <c r="AO152" s="229"/>
      <c r="AP152" s="229"/>
      <c r="AQ152" s="185"/>
      <c r="AR152" s="23" t="s">
        <v>86</v>
      </c>
      <c r="AS152" s="24" t="s">
        <v>10</v>
      </c>
      <c r="AT152" s="30"/>
      <c r="AU152" s="56">
        <f t="shared" si="36"/>
        <v>0</v>
      </c>
      <c r="AV152" s="56">
        <f t="shared" si="37"/>
        <v>0</v>
      </c>
      <c r="AW152" s="197" t="str">
        <f t="shared" si="35"/>
        <v/>
      </c>
      <c r="AX152" s="198" t="str">
        <f t="shared" si="24"/>
        <v/>
      </c>
    </row>
    <row r="153" spans="1:50" x14ac:dyDescent="0.25">
      <c r="A153" s="245"/>
      <c r="B153" s="187" t="s">
        <v>232</v>
      </c>
      <c r="C153" s="188">
        <v>2</v>
      </c>
      <c r="D153" s="184"/>
      <c r="E153" s="229"/>
      <c r="F153" s="229"/>
      <c r="G153" s="204"/>
      <c r="H153" s="229"/>
      <c r="I153" s="229"/>
      <c r="J153" s="229"/>
      <c r="K153" s="229"/>
      <c r="L153" s="229"/>
      <c r="M153" s="229"/>
      <c r="N153" s="229"/>
      <c r="O153" s="229"/>
      <c r="P153" s="229"/>
      <c r="Q153" s="229"/>
      <c r="R153" s="229"/>
      <c r="S153" s="229"/>
      <c r="T153" s="229"/>
      <c r="U153" s="229"/>
      <c r="V153" s="229"/>
      <c r="W153" s="229"/>
      <c r="X153" s="229"/>
      <c r="Y153" s="229"/>
      <c r="Z153" s="229"/>
      <c r="AA153" s="229"/>
      <c r="AB153" s="229"/>
      <c r="AC153" s="229"/>
      <c r="AD153" s="229"/>
      <c r="AE153" s="229"/>
      <c r="AF153" s="229"/>
      <c r="AG153" s="229"/>
      <c r="AH153" s="229"/>
      <c r="AI153" s="229"/>
      <c r="AJ153" s="229"/>
      <c r="AK153" s="229"/>
      <c r="AL153" s="229"/>
      <c r="AM153" s="229"/>
      <c r="AN153" s="229"/>
      <c r="AO153" s="229"/>
      <c r="AP153" s="229"/>
      <c r="AQ153" s="185"/>
      <c r="AR153" s="23" t="s">
        <v>11</v>
      </c>
      <c r="AS153" s="24" t="s">
        <v>9</v>
      </c>
      <c r="AT153" s="30"/>
      <c r="AU153" s="56">
        <f t="shared" si="36"/>
        <v>0</v>
      </c>
      <c r="AV153" s="56">
        <f t="shared" si="37"/>
        <v>0</v>
      </c>
      <c r="AW153" s="197" t="str">
        <f t="shared" si="35"/>
        <v/>
      </c>
      <c r="AX153" s="198" t="str">
        <f t="shared" ref="AX153:AX177" si="38">IF(COUNTBLANK(D153:AQ153)=40,"",AU153/(COUNTA(D153:AQ153)*C153))</f>
        <v/>
      </c>
    </row>
    <row r="154" spans="1:50" x14ac:dyDescent="0.25">
      <c r="A154" s="245"/>
      <c r="B154" s="187" t="s">
        <v>233</v>
      </c>
      <c r="C154" s="188">
        <v>1</v>
      </c>
      <c r="D154" s="184"/>
      <c r="E154" s="229"/>
      <c r="F154" s="204"/>
      <c r="G154" s="204"/>
      <c r="H154" s="229"/>
      <c r="I154" s="229"/>
      <c r="J154" s="229"/>
      <c r="K154" s="229"/>
      <c r="L154" s="229"/>
      <c r="M154" s="229"/>
      <c r="N154" s="229"/>
      <c r="O154" s="229"/>
      <c r="P154" s="229"/>
      <c r="Q154" s="229"/>
      <c r="R154" s="229"/>
      <c r="S154" s="229"/>
      <c r="T154" s="229"/>
      <c r="U154" s="229"/>
      <c r="V154" s="229"/>
      <c r="W154" s="229"/>
      <c r="X154" s="229"/>
      <c r="Y154" s="229"/>
      <c r="Z154" s="229"/>
      <c r="AA154" s="229"/>
      <c r="AB154" s="229"/>
      <c r="AC154" s="229"/>
      <c r="AD154" s="229"/>
      <c r="AE154" s="229"/>
      <c r="AF154" s="229"/>
      <c r="AG154" s="229"/>
      <c r="AH154" s="229"/>
      <c r="AI154" s="229"/>
      <c r="AJ154" s="229"/>
      <c r="AK154" s="229"/>
      <c r="AL154" s="229"/>
      <c r="AM154" s="229"/>
      <c r="AN154" s="229"/>
      <c r="AO154" s="229"/>
      <c r="AP154" s="229"/>
      <c r="AQ154" s="185"/>
      <c r="AR154" s="23" t="s">
        <v>17</v>
      </c>
      <c r="AS154" s="24" t="s">
        <v>10</v>
      </c>
      <c r="AT154" s="30"/>
      <c r="AU154" s="56">
        <f t="shared" si="36"/>
        <v>0</v>
      </c>
      <c r="AV154" s="56">
        <f t="shared" si="37"/>
        <v>0</v>
      </c>
      <c r="AW154" s="197" t="str">
        <f t="shared" si="35"/>
        <v/>
      </c>
      <c r="AX154" s="198" t="str">
        <f t="shared" si="38"/>
        <v/>
      </c>
    </row>
    <row r="155" spans="1:50" x14ac:dyDescent="0.25">
      <c r="A155" s="245"/>
      <c r="B155" s="187" t="s">
        <v>205</v>
      </c>
      <c r="C155" s="188">
        <v>1</v>
      </c>
      <c r="D155" s="184"/>
      <c r="E155" s="229"/>
      <c r="F155" s="204"/>
      <c r="G155" s="204"/>
      <c r="H155" s="229"/>
      <c r="I155" s="229"/>
      <c r="J155" s="229"/>
      <c r="K155" s="229"/>
      <c r="L155" s="229"/>
      <c r="M155" s="229"/>
      <c r="N155" s="229"/>
      <c r="O155" s="229"/>
      <c r="P155" s="229"/>
      <c r="Q155" s="229"/>
      <c r="R155" s="229"/>
      <c r="S155" s="229"/>
      <c r="T155" s="229"/>
      <c r="U155" s="229"/>
      <c r="V155" s="229"/>
      <c r="W155" s="229"/>
      <c r="X155" s="229"/>
      <c r="Y155" s="229"/>
      <c r="Z155" s="229"/>
      <c r="AA155" s="229"/>
      <c r="AB155" s="229"/>
      <c r="AC155" s="229"/>
      <c r="AD155" s="229"/>
      <c r="AE155" s="229"/>
      <c r="AF155" s="229"/>
      <c r="AG155" s="229"/>
      <c r="AH155" s="229"/>
      <c r="AI155" s="229"/>
      <c r="AJ155" s="229"/>
      <c r="AK155" s="229"/>
      <c r="AL155" s="229"/>
      <c r="AM155" s="229"/>
      <c r="AN155" s="229"/>
      <c r="AO155" s="229"/>
      <c r="AP155" s="229"/>
      <c r="AQ155" s="185"/>
      <c r="AR155" s="23" t="s">
        <v>12</v>
      </c>
      <c r="AS155" s="24" t="s">
        <v>9</v>
      </c>
      <c r="AT155" s="30"/>
      <c r="AU155" s="56">
        <f t="shared" si="36"/>
        <v>0</v>
      </c>
      <c r="AV155" s="56">
        <f t="shared" si="37"/>
        <v>0</v>
      </c>
      <c r="AW155" s="197" t="str">
        <f t="shared" si="35"/>
        <v/>
      </c>
      <c r="AX155" s="198" t="str">
        <f t="shared" si="38"/>
        <v/>
      </c>
    </row>
    <row r="156" spans="1:50" x14ac:dyDescent="0.25">
      <c r="A156" s="245"/>
      <c r="B156" s="187" t="s">
        <v>206</v>
      </c>
      <c r="C156" s="188">
        <v>2</v>
      </c>
      <c r="D156" s="184"/>
      <c r="E156" s="229"/>
      <c r="F156" s="229"/>
      <c r="G156" s="204"/>
      <c r="H156" s="229"/>
      <c r="I156" s="229"/>
      <c r="J156" s="229"/>
      <c r="K156" s="229"/>
      <c r="L156" s="229"/>
      <c r="M156" s="229"/>
      <c r="N156" s="229"/>
      <c r="O156" s="229"/>
      <c r="P156" s="229"/>
      <c r="Q156" s="229"/>
      <c r="R156" s="229"/>
      <c r="S156" s="229"/>
      <c r="T156" s="229"/>
      <c r="U156" s="229"/>
      <c r="V156" s="229"/>
      <c r="W156" s="229"/>
      <c r="X156" s="229"/>
      <c r="Y156" s="229"/>
      <c r="Z156" s="229"/>
      <c r="AA156" s="229"/>
      <c r="AB156" s="229"/>
      <c r="AC156" s="229"/>
      <c r="AD156" s="229"/>
      <c r="AE156" s="229"/>
      <c r="AF156" s="229"/>
      <c r="AG156" s="229"/>
      <c r="AH156" s="229"/>
      <c r="AI156" s="229"/>
      <c r="AJ156" s="229"/>
      <c r="AK156" s="229"/>
      <c r="AL156" s="229"/>
      <c r="AM156" s="229"/>
      <c r="AN156" s="229"/>
      <c r="AO156" s="229"/>
      <c r="AP156" s="229"/>
      <c r="AQ156" s="185"/>
      <c r="AR156" s="23" t="s">
        <v>12</v>
      </c>
      <c r="AS156" s="24" t="s">
        <v>9</v>
      </c>
      <c r="AT156" s="30"/>
      <c r="AU156" s="56">
        <f t="shared" si="36"/>
        <v>0</v>
      </c>
      <c r="AV156" s="56">
        <f t="shared" si="37"/>
        <v>0</v>
      </c>
      <c r="AW156" s="197" t="str">
        <f t="shared" si="35"/>
        <v/>
      </c>
      <c r="AX156" s="198" t="str">
        <f t="shared" si="38"/>
        <v/>
      </c>
    </row>
    <row r="157" spans="1:50" x14ac:dyDescent="0.25">
      <c r="A157" s="245"/>
      <c r="B157" s="187" t="s">
        <v>234</v>
      </c>
      <c r="C157" s="188">
        <v>1</v>
      </c>
      <c r="D157" s="184"/>
      <c r="E157" s="229"/>
      <c r="F157" s="204"/>
      <c r="G157" s="204"/>
      <c r="H157" s="229"/>
      <c r="I157" s="229"/>
      <c r="J157" s="229"/>
      <c r="K157" s="229"/>
      <c r="L157" s="229"/>
      <c r="M157" s="229"/>
      <c r="N157" s="229"/>
      <c r="O157" s="229"/>
      <c r="P157" s="229"/>
      <c r="Q157" s="229"/>
      <c r="R157" s="229"/>
      <c r="S157" s="229"/>
      <c r="T157" s="229"/>
      <c r="U157" s="229"/>
      <c r="V157" s="229"/>
      <c r="W157" s="229"/>
      <c r="X157" s="229"/>
      <c r="Y157" s="229"/>
      <c r="Z157" s="229"/>
      <c r="AA157" s="229"/>
      <c r="AB157" s="229"/>
      <c r="AC157" s="229"/>
      <c r="AD157" s="229"/>
      <c r="AE157" s="229"/>
      <c r="AF157" s="229"/>
      <c r="AG157" s="229"/>
      <c r="AH157" s="229"/>
      <c r="AI157" s="229"/>
      <c r="AJ157" s="229"/>
      <c r="AK157" s="229"/>
      <c r="AL157" s="229"/>
      <c r="AM157" s="229"/>
      <c r="AN157" s="229"/>
      <c r="AO157" s="229"/>
      <c r="AP157" s="229"/>
      <c r="AQ157" s="185"/>
      <c r="AR157" s="23" t="s">
        <v>11</v>
      </c>
      <c r="AS157" s="24" t="s">
        <v>9</v>
      </c>
      <c r="AT157" s="36"/>
      <c r="AU157" s="56">
        <f t="shared" si="36"/>
        <v>0</v>
      </c>
      <c r="AV157" s="56">
        <f t="shared" si="37"/>
        <v>0</v>
      </c>
      <c r="AW157" s="197" t="str">
        <f t="shared" si="35"/>
        <v/>
      </c>
      <c r="AX157" s="198" t="str">
        <f t="shared" si="38"/>
        <v/>
      </c>
    </row>
    <row r="158" spans="1:50" x14ac:dyDescent="0.25">
      <c r="A158" s="245"/>
      <c r="B158" s="187" t="s">
        <v>235</v>
      </c>
      <c r="C158" s="188">
        <v>1</v>
      </c>
      <c r="D158" s="184"/>
      <c r="E158" s="229"/>
      <c r="F158" s="204"/>
      <c r="G158" s="204"/>
      <c r="H158" s="229"/>
      <c r="I158" s="229"/>
      <c r="J158" s="229"/>
      <c r="K158" s="229"/>
      <c r="L158" s="229"/>
      <c r="M158" s="229"/>
      <c r="N158" s="229"/>
      <c r="O158" s="229"/>
      <c r="P158" s="229"/>
      <c r="Q158" s="229"/>
      <c r="R158" s="229"/>
      <c r="S158" s="229"/>
      <c r="T158" s="229"/>
      <c r="U158" s="229"/>
      <c r="V158" s="229"/>
      <c r="W158" s="229"/>
      <c r="X158" s="229"/>
      <c r="Y158" s="229"/>
      <c r="Z158" s="229"/>
      <c r="AA158" s="229"/>
      <c r="AB158" s="229"/>
      <c r="AC158" s="229"/>
      <c r="AD158" s="229"/>
      <c r="AE158" s="229"/>
      <c r="AF158" s="229"/>
      <c r="AG158" s="229"/>
      <c r="AH158" s="229"/>
      <c r="AI158" s="229"/>
      <c r="AJ158" s="229"/>
      <c r="AK158" s="229"/>
      <c r="AL158" s="229"/>
      <c r="AM158" s="229"/>
      <c r="AN158" s="229"/>
      <c r="AO158" s="229"/>
      <c r="AP158" s="229"/>
      <c r="AQ158" s="185"/>
      <c r="AR158" s="23" t="s">
        <v>11</v>
      </c>
      <c r="AS158" s="24" t="s">
        <v>9</v>
      </c>
      <c r="AT158" s="36"/>
      <c r="AU158" s="56">
        <f t="shared" si="36"/>
        <v>0</v>
      </c>
      <c r="AV158" s="56">
        <f t="shared" si="37"/>
        <v>0</v>
      </c>
      <c r="AW158" s="197" t="str">
        <f t="shared" si="35"/>
        <v/>
      </c>
      <c r="AX158" s="198" t="str">
        <f t="shared" si="38"/>
        <v/>
      </c>
    </row>
    <row r="159" spans="1:50" x14ac:dyDescent="0.25">
      <c r="A159" s="245"/>
      <c r="B159" s="187" t="s">
        <v>208</v>
      </c>
      <c r="C159" s="188">
        <v>1</v>
      </c>
      <c r="D159" s="184"/>
      <c r="E159" s="229"/>
      <c r="F159" s="204"/>
      <c r="G159" s="204"/>
      <c r="H159" s="229"/>
      <c r="I159" s="229"/>
      <c r="J159" s="229"/>
      <c r="K159" s="229"/>
      <c r="L159" s="229"/>
      <c r="M159" s="229"/>
      <c r="N159" s="229"/>
      <c r="O159" s="229"/>
      <c r="P159" s="229"/>
      <c r="Q159" s="229"/>
      <c r="R159" s="229"/>
      <c r="S159" s="229"/>
      <c r="T159" s="229"/>
      <c r="U159" s="229"/>
      <c r="V159" s="229"/>
      <c r="W159" s="229"/>
      <c r="X159" s="229"/>
      <c r="Y159" s="229"/>
      <c r="Z159" s="229"/>
      <c r="AA159" s="229"/>
      <c r="AB159" s="229"/>
      <c r="AC159" s="229"/>
      <c r="AD159" s="229"/>
      <c r="AE159" s="229"/>
      <c r="AF159" s="229"/>
      <c r="AG159" s="229"/>
      <c r="AH159" s="229"/>
      <c r="AI159" s="229"/>
      <c r="AJ159" s="229"/>
      <c r="AK159" s="229"/>
      <c r="AL159" s="229"/>
      <c r="AM159" s="229"/>
      <c r="AN159" s="229"/>
      <c r="AO159" s="229"/>
      <c r="AP159" s="229"/>
      <c r="AQ159" s="185"/>
      <c r="AR159" s="23" t="s">
        <v>11</v>
      </c>
      <c r="AS159" s="24" t="s">
        <v>9</v>
      </c>
      <c r="AT159" s="36"/>
      <c r="AU159" s="56">
        <f t="shared" si="36"/>
        <v>0</v>
      </c>
      <c r="AV159" s="56">
        <f t="shared" si="37"/>
        <v>0</v>
      </c>
      <c r="AW159" s="197" t="str">
        <f t="shared" si="35"/>
        <v/>
      </c>
      <c r="AX159" s="198" t="str">
        <f t="shared" si="38"/>
        <v/>
      </c>
    </row>
    <row r="160" spans="1:50" x14ac:dyDescent="0.25">
      <c r="A160" s="245"/>
      <c r="B160" s="187">
        <v>13</v>
      </c>
      <c r="C160" s="188">
        <v>4</v>
      </c>
      <c r="D160" s="184"/>
      <c r="E160" s="229"/>
      <c r="F160" s="229"/>
      <c r="G160" s="204"/>
      <c r="H160" s="229"/>
      <c r="I160" s="229"/>
      <c r="J160" s="229"/>
      <c r="K160" s="229"/>
      <c r="L160" s="229"/>
      <c r="M160" s="229"/>
      <c r="N160" s="229"/>
      <c r="O160" s="229"/>
      <c r="P160" s="229"/>
      <c r="Q160" s="229"/>
      <c r="R160" s="229"/>
      <c r="S160" s="229"/>
      <c r="T160" s="229"/>
      <c r="U160" s="229"/>
      <c r="V160" s="229"/>
      <c r="W160" s="229"/>
      <c r="X160" s="229"/>
      <c r="Y160" s="229"/>
      <c r="Z160" s="229"/>
      <c r="AA160" s="229"/>
      <c r="AB160" s="229"/>
      <c r="AC160" s="229"/>
      <c r="AD160" s="229"/>
      <c r="AE160" s="229"/>
      <c r="AF160" s="229"/>
      <c r="AG160" s="229"/>
      <c r="AH160" s="229"/>
      <c r="AI160" s="229"/>
      <c r="AJ160" s="229"/>
      <c r="AK160" s="229"/>
      <c r="AL160" s="229"/>
      <c r="AM160" s="229"/>
      <c r="AN160" s="229"/>
      <c r="AO160" s="229"/>
      <c r="AP160" s="229"/>
      <c r="AQ160" s="185"/>
      <c r="AR160" s="23" t="s">
        <v>8</v>
      </c>
      <c r="AS160" s="24" t="s">
        <v>9</v>
      </c>
      <c r="AT160" s="36"/>
      <c r="AU160" s="56">
        <f t="shared" si="36"/>
        <v>0</v>
      </c>
      <c r="AV160" s="56">
        <f t="shared" si="37"/>
        <v>0</v>
      </c>
      <c r="AW160" s="197" t="str">
        <f t="shared" si="35"/>
        <v/>
      </c>
      <c r="AX160" s="198" t="str">
        <f t="shared" si="38"/>
        <v/>
      </c>
    </row>
    <row r="161" spans="1:50" x14ac:dyDescent="0.25">
      <c r="A161" s="245"/>
      <c r="B161" s="187" t="s">
        <v>236</v>
      </c>
      <c r="C161" s="188">
        <v>2</v>
      </c>
      <c r="D161" s="184"/>
      <c r="E161" s="229"/>
      <c r="F161" s="229"/>
      <c r="G161" s="204"/>
      <c r="H161" s="229"/>
      <c r="I161" s="229"/>
      <c r="J161" s="229"/>
      <c r="K161" s="229"/>
      <c r="L161" s="229"/>
      <c r="M161" s="229"/>
      <c r="N161" s="229"/>
      <c r="O161" s="229"/>
      <c r="P161" s="229"/>
      <c r="Q161" s="229"/>
      <c r="R161" s="229"/>
      <c r="S161" s="229"/>
      <c r="T161" s="229"/>
      <c r="U161" s="229"/>
      <c r="V161" s="229"/>
      <c r="W161" s="229"/>
      <c r="X161" s="229"/>
      <c r="Y161" s="229"/>
      <c r="Z161" s="229"/>
      <c r="AA161" s="229"/>
      <c r="AB161" s="229"/>
      <c r="AC161" s="229"/>
      <c r="AD161" s="229"/>
      <c r="AE161" s="229"/>
      <c r="AF161" s="229"/>
      <c r="AG161" s="229"/>
      <c r="AH161" s="229"/>
      <c r="AI161" s="229"/>
      <c r="AJ161" s="229"/>
      <c r="AK161" s="229"/>
      <c r="AL161" s="229"/>
      <c r="AM161" s="229"/>
      <c r="AN161" s="229"/>
      <c r="AO161" s="229"/>
      <c r="AP161" s="229"/>
      <c r="AQ161" s="185"/>
      <c r="AR161" s="23" t="s">
        <v>8</v>
      </c>
      <c r="AS161" s="24" t="s">
        <v>9</v>
      </c>
      <c r="AT161" s="36"/>
      <c r="AU161" s="56">
        <f t="shared" si="36"/>
        <v>0</v>
      </c>
      <c r="AV161" s="56">
        <f t="shared" si="37"/>
        <v>0</v>
      </c>
      <c r="AW161" s="197" t="str">
        <f t="shared" si="35"/>
        <v/>
      </c>
      <c r="AX161" s="198" t="str">
        <f t="shared" si="38"/>
        <v/>
      </c>
    </row>
    <row r="162" spans="1:50" x14ac:dyDescent="0.25">
      <c r="A162" s="245"/>
      <c r="B162" s="187" t="s">
        <v>237</v>
      </c>
      <c r="C162" s="188">
        <v>1</v>
      </c>
      <c r="D162" s="184"/>
      <c r="E162" s="229"/>
      <c r="F162" s="204"/>
      <c r="G162" s="204"/>
      <c r="H162" s="229"/>
      <c r="I162" s="229"/>
      <c r="J162" s="229"/>
      <c r="K162" s="229"/>
      <c r="L162" s="229"/>
      <c r="M162" s="229"/>
      <c r="N162" s="229"/>
      <c r="O162" s="229"/>
      <c r="P162" s="229"/>
      <c r="Q162" s="229"/>
      <c r="R162" s="229"/>
      <c r="S162" s="229"/>
      <c r="T162" s="229"/>
      <c r="U162" s="229"/>
      <c r="V162" s="229"/>
      <c r="W162" s="229"/>
      <c r="X162" s="229"/>
      <c r="Y162" s="229"/>
      <c r="Z162" s="229"/>
      <c r="AA162" s="229"/>
      <c r="AB162" s="229"/>
      <c r="AC162" s="229"/>
      <c r="AD162" s="229"/>
      <c r="AE162" s="229"/>
      <c r="AF162" s="229"/>
      <c r="AG162" s="229"/>
      <c r="AH162" s="229"/>
      <c r="AI162" s="229"/>
      <c r="AJ162" s="229"/>
      <c r="AK162" s="229"/>
      <c r="AL162" s="229"/>
      <c r="AM162" s="229"/>
      <c r="AN162" s="229"/>
      <c r="AO162" s="229"/>
      <c r="AP162" s="229"/>
      <c r="AQ162" s="185"/>
      <c r="AR162" s="23" t="s">
        <v>8</v>
      </c>
      <c r="AS162" s="24" t="s">
        <v>7</v>
      </c>
      <c r="AT162" s="36"/>
      <c r="AU162" s="56">
        <f t="shared" si="36"/>
        <v>0</v>
      </c>
      <c r="AV162" s="56">
        <f t="shared" si="37"/>
        <v>0</v>
      </c>
      <c r="AW162" s="197" t="str">
        <f t="shared" si="35"/>
        <v/>
      </c>
      <c r="AX162" s="198" t="str">
        <f t="shared" si="38"/>
        <v/>
      </c>
    </row>
    <row r="163" spans="1:50" x14ac:dyDescent="0.25">
      <c r="A163" s="245"/>
      <c r="B163" s="187" t="s">
        <v>238</v>
      </c>
      <c r="C163" s="188">
        <v>4</v>
      </c>
      <c r="D163" s="184"/>
      <c r="E163" s="229"/>
      <c r="F163" s="229"/>
      <c r="G163" s="204"/>
      <c r="H163" s="229"/>
      <c r="I163" s="229"/>
      <c r="J163" s="229"/>
      <c r="K163" s="229"/>
      <c r="L163" s="229"/>
      <c r="M163" s="229"/>
      <c r="N163" s="229"/>
      <c r="O163" s="229"/>
      <c r="P163" s="229"/>
      <c r="Q163" s="229"/>
      <c r="R163" s="229"/>
      <c r="S163" s="229"/>
      <c r="T163" s="229"/>
      <c r="U163" s="229"/>
      <c r="V163" s="229"/>
      <c r="W163" s="229"/>
      <c r="X163" s="229"/>
      <c r="Y163" s="229"/>
      <c r="Z163" s="229"/>
      <c r="AA163" s="229"/>
      <c r="AB163" s="229"/>
      <c r="AC163" s="229"/>
      <c r="AD163" s="229"/>
      <c r="AE163" s="229"/>
      <c r="AF163" s="229"/>
      <c r="AG163" s="229"/>
      <c r="AH163" s="229"/>
      <c r="AI163" s="229"/>
      <c r="AJ163" s="229"/>
      <c r="AK163" s="229"/>
      <c r="AL163" s="229"/>
      <c r="AM163" s="229"/>
      <c r="AN163" s="229"/>
      <c r="AO163" s="229"/>
      <c r="AP163" s="229"/>
      <c r="AQ163" s="185"/>
      <c r="AR163" s="23" t="s">
        <v>8</v>
      </c>
      <c r="AS163" s="24" t="s">
        <v>7</v>
      </c>
      <c r="AT163" s="36"/>
      <c r="AU163" s="56">
        <f t="shared" si="36"/>
        <v>0</v>
      </c>
      <c r="AV163" s="56">
        <f t="shared" si="37"/>
        <v>0</v>
      </c>
      <c r="AW163" s="197" t="str">
        <f t="shared" si="35"/>
        <v/>
      </c>
      <c r="AX163" s="198" t="str">
        <f t="shared" si="38"/>
        <v/>
      </c>
    </row>
    <row r="164" spans="1:50" x14ac:dyDescent="0.25">
      <c r="A164" s="245"/>
      <c r="B164" s="187" t="s">
        <v>239</v>
      </c>
      <c r="C164" s="188">
        <v>2</v>
      </c>
      <c r="D164" s="184"/>
      <c r="E164" s="229"/>
      <c r="F164" s="229"/>
      <c r="G164" s="204"/>
      <c r="H164" s="229"/>
      <c r="I164" s="229"/>
      <c r="J164" s="229"/>
      <c r="K164" s="229"/>
      <c r="L164" s="229"/>
      <c r="M164" s="229"/>
      <c r="N164" s="229"/>
      <c r="O164" s="229"/>
      <c r="P164" s="229"/>
      <c r="Q164" s="229"/>
      <c r="R164" s="229"/>
      <c r="S164" s="229"/>
      <c r="T164" s="229"/>
      <c r="U164" s="229"/>
      <c r="V164" s="229"/>
      <c r="W164" s="229"/>
      <c r="X164" s="229"/>
      <c r="Y164" s="229"/>
      <c r="Z164" s="229"/>
      <c r="AA164" s="229"/>
      <c r="AB164" s="229"/>
      <c r="AC164" s="229"/>
      <c r="AD164" s="229"/>
      <c r="AE164" s="229"/>
      <c r="AF164" s="229"/>
      <c r="AG164" s="229"/>
      <c r="AH164" s="229"/>
      <c r="AI164" s="229"/>
      <c r="AJ164" s="229"/>
      <c r="AK164" s="229"/>
      <c r="AL164" s="229"/>
      <c r="AM164" s="229"/>
      <c r="AN164" s="229"/>
      <c r="AO164" s="229"/>
      <c r="AP164" s="229"/>
      <c r="AQ164" s="185"/>
      <c r="AR164" s="23" t="s">
        <v>17</v>
      </c>
      <c r="AS164" s="24" t="s">
        <v>7</v>
      </c>
      <c r="AT164" s="36"/>
      <c r="AU164" s="56">
        <f t="shared" si="36"/>
        <v>0</v>
      </c>
      <c r="AV164" s="56">
        <f t="shared" si="37"/>
        <v>0</v>
      </c>
      <c r="AW164" s="197" t="str">
        <f t="shared" si="35"/>
        <v/>
      </c>
      <c r="AX164" s="198" t="str">
        <f t="shared" si="38"/>
        <v/>
      </c>
    </row>
    <row r="165" spans="1:50" x14ac:dyDescent="0.25">
      <c r="A165" s="245"/>
      <c r="B165" s="187" t="s">
        <v>240</v>
      </c>
      <c r="C165" s="188">
        <v>2</v>
      </c>
      <c r="D165" s="184"/>
      <c r="E165" s="229"/>
      <c r="F165" s="229"/>
      <c r="G165" s="204"/>
      <c r="H165" s="229"/>
      <c r="I165" s="229"/>
      <c r="J165" s="229"/>
      <c r="K165" s="229"/>
      <c r="L165" s="229"/>
      <c r="M165" s="229"/>
      <c r="N165" s="229"/>
      <c r="O165" s="229"/>
      <c r="P165" s="229"/>
      <c r="Q165" s="229"/>
      <c r="R165" s="229"/>
      <c r="S165" s="229"/>
      <c r="T165" s="229"/>
      <c r="U165" s="229"/>
      <c r="V165" s="229"/>
      <c r="W165" s="229"/>
      <c r="X165" s="229"/>
      <c r="Y165" s="229"/>
      <c r="Z165" s="229"/>
      <c r="AA165" s="229"/>
      <c r="AB165" s="229"/>
      <c r="AC165" s="229"/>
      <c r="AD165" s="229"/>
      <c r="AE165" s="229"/>
      <c r="AF165" s="229"/>
      <c r="AG165" s="229"/>
      <c r="AH165" s="229"/>
      <c r="AI165" s="229"/>
      <c r="AJ165" s="229"/>
      <c r="AK165" s="229"/>
      <c r="AL165" s="229"/>
      <c r="AM165" s="229"/>
      <c r="AN165" s="229"/>
      <c r="AO165" s="229"/>
      <c r="AP165" s="229"/>
      <c r="AQ165" s="185"/>
      <c r="AR165" s="23" t="s">
        <v>17</v>
      </c>
      <c r="AS165" s="24" t="s">
        <v>7</v>
      </c>
      <c r="AT165" s="36"/>
      <c r="AU165" s="56">
        <f t="shared" si="36"/>
        <v>0</v>
      </c>
      <c r="AV165" s="56">
        <f t="shared" si="37"/>
        <v>0</v>
      </c>
      <c r="AW165" s="197" t="str">
        <f t="shared" si="35"/>
        <v/>
      </c>
      <c r="AX165" s="198" t="str">
        <f t="shared" si="38"/>
        <v/>
      </c>
    </row>
    <row r="166" spans="1:50" x14ac:dyDescent="0.25">
      <c r="A166" s="245"/>
      <c r="B166" s="187" t="s">
        <v>241</v>
      </c>
      <c r="C166" s="188">
        <v>2</v>
      </c>
      <c r="D166" s="184"/>
      <c r="E166" s="229"/>
      <c r="F166" s="229"/>
      <c r="G166" s="204"/>
      <c r="H166" s="229"/>
      <c r="I166" s="229"/>
      <c r="J166" s="229"/>
      <c r="K166" s="229"/>
      <c r="L166" s="229"/>
      <c r="M166" s="229"/>
      <c r="N166" s="229"/>
      <c r="O166" s="229"/>
      <c r="P166" s="229"/>
      <c r="Q166" s="229"/>
      <c r="R166" s="229"/>
      <c r="S166" s="229"/>
      <c r="T166" s="229"/>
      <c r="U166" s="229"/>
      <c r="V166" s="229"/>
      <c r="W166" s="229"/>
      <c r="X166" s="229"/>
      <c r="Y166" s="229"/>
      <c r="Z166" s="229"/>
      <c r="AA166" s="229"/>
      <c r="AB166" s="229"/>
      <c r="AC166" s="229"/>
      <c r="AD166" s="229"/>
      <c r="AE166" s="229"/>
      <c r="AF166" s="229"/>
      <c r="AG166" s="229"/>
      <c r="AH166" s="229"/>
      <c r="AI166" s="229"/>
      <c r="AJ166" s="229"/>
      <c r="AK166" s="229"/>
      <c r="AL166" s="229"/>
      <c r="AM166" s="229"/>
      <c r="AN166" s="229"/>
      <c r="AO166" s="229"/>
      <c r="AP166" s="229"/>
      <c r="AQ166" s="185"/>
      <c r="AR166" s="23" t="s">
        <v>17</v>
      </c>
      <c r="AS166" s="24" t="s">
        <v>7</v>
      </c>
      <c r="AT166" s="36"/>
      <c r="AU166" s="56">
        <f t="shared" si="36"/>
        <v>0</v>
      </c>
      <c r="AV166" s="56">
        <f t="shared" si="37"/>
        <v>0</v>
      </c>
      <c r="AW166" s="197" t="str">
        <f t="shared" si="35"/>
        <v/>
      </c>
      <c r="AX166" s="198" t="str">
        <f t="shared" si="38"/>
        <v/>
      </c>
    </row>
    <row r="167" spans="1:50" x14ac:dyDescent="0.25">
      <c r="A167" s="245"/>
      <c r="B167" s="187">
        <v>16</v>
      </c>
      <c r="C167" s="188">
        <v>3</v>
      </c>
      <c r="D167" s="184"/>
      <c r="E167" s="229"/>
      <c r="F167" s="204"/>
      <c r="G167" s="204"/>
      <c r="H167" s="229"/>
      <c r="I167" s="229"/>
      <c r="J167" s="229"/>
      <c r="K167" s="229"/>
      <c r="L167" s="229"/>
      <c r="M167" s="229"/>
      <c r="N167" s="229"/>
      <c r="O167" s="229"/>
      <c r="P167" s="229"/>
      <c r="Q167" s="229"/>
      <c r="R167" s="229"/>
      <c r="S167" s="229"/>
      <c r="T167" s="229"/>
      <c r="U167" s="229"/>
      <c r="V167" s="229"/>
      <c r="W167" s="229"/>
      <c r="X167" s="229"/>
      <c r="Y167" s="229"/>
      <c r="Z167" s="229"/>
      <c r="AA167" s="229"/>
      <c r="AB167" s="229"/>
      <c r="AC167" s="229"/>
      <c r="AD167" s="229"/>
      <c r="AE167" s="229"/>
      <c r="AF167" s="229"/>
      <c r="AG167" s="229"/>
      <c r="AH167" s="229"/>
      <c r="AI167" s="229"/>
      <c r="AJ167" s="229"/>
      <c r="AK167" s="229"/>
      <c r="AL167" s="229"/>
      <c r="AM167" s="229"/>
      <c r="AN167" s="229"/>
      <c r="AO167" s="229"/>
      <c r="AP167" s="229"/>
      <c r="AQ167" s="185"/>
      <c r="AR167" s="23" t="s">
        <v>12</v>
      </c>
      <c r="AS167" s="24" t="s">
        <v>9</v>
      </c>
      <c r="AT167" s="36"/>
      <c r="AU167" s="56">
        <f t="shared" si="36"/>
        <v>0</v>
      </c>
      <c r="AV167" s="56">
        <f t="shared" si="37"/>
        <v>0</v>
      </c>
      <c r="AW167" s="197" t="str">
        <f t="shared" si="35"/>
        <v/>
      </c>
      <c r="AX167" s="198" t="str">
        <f t="shared" si="38"/>
        <v/>
      </c>
    </row>
    <row r="168" spans="1:50" x14ac:dyDescent="0.25">
      <c r="A168" s="245"/>
      <c r="B168" s="187">
        <v>17</v>
      </c>
      <c r="C168" s="188">
        <v>5</v>
      </c>
      <c r="D168" s="184"/>
      <c r="E168" s="229"/>
      <c r="F168" s="229"/>
      <c r="G168" s="204"/>
      <c r="H168" s="229"/>
      <c r="I168" s="229"/>
      <c r="J168" s="229"/>
      <c r="K168" s="229"/>
      <c r="L168" s="229"/>
      <c r="M168" s="229"/>
      <c r="N168" s="229"/>
      <c r="O168" s="229"/>
      <c r="P168" s="229"/>
      <c r="Q168" s="229"/>
      <c r="R168" s="229"/>
      <c r="S168" s="229"/>
      <c r="T168" s="229"/>
      <c r="U168" s="229"/>
      <c r="V168" s="229"/>
      <c r="W168" s="229"/>
      <c r="X168" s="229"/>
      <c r="Y168" s="229"/>
      <c r="Z168" s="229"/>
      <c r="AA168" s="229"/>
      <c r="AB168" s="229"/>
      <c r="AC168" s="229"/>
      <c r="AD168" s="229"/>
      <c r="AE168" s="229"/>
      <c r="AF168" s="229"/>
      <c r="AG168" s="229"/>
      <c r="AH168" s="229"/>
      <c r="AI168" s="229"/>
      <c r="AJ168" s="229"/>
      <c r="AK168" s="229"/>
      <c r="AL168" s="229"/>
      <c r="AM168" s="229"/>
      <c r="AN168" s="229"/>
      <c r="AO168" s="229"/>
      <c r="AP168" s="229"/>
      <c r="AQ168" s="185"/>
      <c r="AR168" s="23" t="s">
        <v>11</v>
      </c>
      <c r="AS168" s="24" t="s">
        <v>7</v>
      </c>
      <c r="AT168" s="36"/>
      <c r="AU168" s="56">
        <f t="shared" si="36"/>
        <v>0</v>
      </c>
      <c r="AV168" s="56">
        <f t="shared" si="37"/>
        <v>0</v>
      </c>
      <c r="AW168" s="197" t="str">
        <f t="shared" si="35"/>
        <v/>
      </c>
      <c r="AX168" s="198" t="str">
        <f t="shared" si="38"/>
        <v/>
      </c>
    </row>
    <row r="169" spans="1:50" x14ac:dyDescent="0.25">
      <c r="A169" s="245"/>
      <c r="B169" s="187" t="s">
        <v>187</v>
      </c>
      <c r="C169" s="188">
        <v>1</v>
      </c>
      <c r="D169" s="184"/>
      <c r="E169" s="229"/>
      <c r="F169" s="204"/>
      <c r="G169" s="204"/>
      <c r="H169" s="229"/>
      <c r="I169" s="229"/>
      <c r="J169" s="229"/>
      <c r="K169" s="229"/>
      <c r="L169" s="229"/>
      <c r="M169" s="229"/>
      <c r="N169" s="229"/>
      <c r="O169" s="229"/>
      <c r="P169" s="229"/>
      <c r="Q169" s="229"/>
      <c r="R169" s="229"/>
      <c r="S169" s="229"/>
      <c r="T169" s="229"/>
      <c r="U169" s="229"/>
      <c r="V169" s="229"/>
      <c r="W169" s="229"/>
      <c r="X169" s="229"/>
      <c r="Y169" s="229"/>
      <c r="Z169" s="229"/>
      <c r="AA169" s="229"/>
      <c r="AB169" s="229"/>
      <c r="AC169" s="229"/>
      <c r="AD169" s="229"/>
      <c r="AE169" s="229"/>
      <c r="AF169" s="229"/>
      <c r="AG169" s="229"/>
      <c r="AH169" s="229"/>
      <c r="AI169" s="229"/>
      <c r="AJ169" s="229"/>
      <c r="AK169" s="229"/>
      <c r="AL169" s="229"/>
      <c r="AM169" s="229"/>
      <c r="AN169" s="229"/>
      <c r="AO169" s="229"/>
      <c r="AP169" s="229"/>
      <c r="AQ169" s="185"/>
      <c r="AR169" s="23" t="s">
        <v>86</v>
      </c>
      <c r="AS169" s="24" t="s">
        <v>9</v>
      </c>
      <c r="AT169" s="36"/>
      <c r="AU169" s="56">
        <f t="shared" si="36"/>
        <v>0</v>
      </c>
      <c r="AV169" s="56">
        <f t="shared" si="37"/>
        <v>0</v>
      </c>
      <c r="AW169" s="197" t="str">
        <f t="shared" si="35"/>
        <v/>
      </c>
      <c r="AX169" s="198" t="str">
        <f t="shared" si="38"/>
        <v/>
      </c>
    </row>
    <row r="170" spans="1:50" x14ac:dyDescent="0.25">
      <c r="A170" s="245"/>
      <c r="B170" s="187" t="s">
        <v>242</v>
      </c>
      <c r="C170" s="188">
        <v>1</v>
      </c>
      <c r="D170" s="184"/>
      <c r="E170" s="229"/>
      <c r="F170" s="204"/>
      <c r="G170" s="204"/>
      <c r="H170" s="229"/>
      <c r="I170" s="229"/>
      <c r="J170" s="229"/>
      <c r="K170" s="229"/>
      <c r="L170" s="229"/>
      <c r="M170" s="229"/>
      <c r="N170" s="229"/>
      <c r="O170" s="229"/>
      <c r="P170" s="229"/>
      <c r="Q170" s="229"/>
      <c r="R170" s="229"/>
      <c r="S170" s="229"/>
      <c r="T170" s="229"/>
      <c r="U170" s="229"/>
      <c r="V170" s="229"/>
      <c r="W170" s="229"/>
      <c r="X170" s="229"/>
      <c r="Y170" s="229"/>
      <c r="Z170" s="229"/>
      <c r="AA170" s="229"/>
      <c r="AB170" s="229"/>
      <c r="AC170" s="229"/>
      <c r="AD170" s="229"/>
      <c r="AE170" s="229"/>
      <c r="AF170" s="229"/>
      <c r="AG170" s="229"/>
      <c r="AH170" s="229"/>
      <c r="AI170" s="229"/>
      <c r="AJ170" s="229"/>
      <c r="AK170" s="229"/>
      <c r="AL170" s="229"/>
      <c r="AM170" s="229"/>
      <c r="AN170" s="229"/>
      <c r="AO170" s="229"/>
      <c r="AP170" s="229"/>
      <c r="AQ170" s="185"/>
      <c r="AR170" s="23" t="s">
        <v>11</v>
      </c>
      <c r="AS170" s="24" t="s">
        <v>7</v>
      </c>
      <c r="AT170" s="36"/>
      <c r="AU170" s="56">
        <f t="shared" si="36"/>
        <v>0</v>
      </c>
      <c r="AV170" s="56">
        <f t="shared" si="37"/>
        <v>0</v>
      </c>
      <c r="AW170" s="197" t="str">
        <f t="shared" si="35"/>
        <v/>
      </c>
      <c r="AX170" s="198" t="str">
        <f t="shared" si="38"/>
        <v/>
      </c>
    </row>
    <row r="171" spans="1:50" x14ac:dyDescent="0.25">
      <c r="A171" s="245"/>
      <c r="B171" s="187" t="s">
        <v>243</v>
      </c>
      <c r="C171" s="188">
        <v>5</v>
      </c>
      <c r="D171" s="184"/>
      <c r="E171" s="229"/>
      <c r="F171" s="229"/>
      <c r="G171" s="204"/>
      <c r="H171" s="229"/>
      <c r="I171" s="229"/>
      <c r="J171" s="229"/>
      <c r="K171" s="229"/>
      <c r="L171" s="229"/>
      <c r="M171" s="229"/>
      <c r="N171" s="229"/>
      <c r="O171" s="229"/>
      <c r="P171" s="229"/>
      <c r="Q171" s="229"/>
      <c r="R171" s="229"/>
      <c r="S171" s="229"/>
      <c r="T171" s="229"/>
      <c r="U171" s="229"/>
      <c r="V171" s="229"/>
      <c r="W171" s="229"/>
      <c r="X171" s="229"/>
      <c r="Y171" s="229"/>
      <c r="Z171" s="229"/>
      <c r="AA171" s="229"/>
      <c r="AB171" s="229"/>
      <c r="AC171" s="229"/>
      <c r="AD171" s="229"/>
      <c r="AE171" s="229"/>
      <c r="AF171" s="229"/>
      <c r="AG171" s="229"/>
      <c r="AH171" s="229"/>
      <c r="AI171" s="229"/>
      <c r="AJ171" s="229"/>
      <c r="AK171" s="229"/>
      <c r="AL171" s="229"/>
      <c r="AM171" s="229"/>
      <c r="AN171" s="229"/>
      <c r="AO171" s="229"/>
      <c r="AP171" s="229"/>
      <c r="AQ171" s="185"/>
      <c r="AR171" s="23" t="s">
        <v>86</v>
      </c>
      <c r="AS171" s="24" t="s">
        <v>10</v>
      </c>
      <c r="AT171" s="36"/>
      <c r="AU171" s="56">
        <f t="shared" si="36"/>
        <v>0</v>
      </c>
      <c r="AV171" s="56">
        <f t="shared" si="37"/>
        <v>0</v>
      </c>
      <c r="AW171" s="197" t="str">
        <f t="shared" si="35"/>
        <v/>
      </c>
      <c r="AX171" s="198" t="str">
        <f t="shared" si="38"/>
        <v/>
      </c>
    </row>
    <row r="172" spans="1:50" x14ac:dyDescent="0.25">
      <c r="A172" s="245"/>
      <c r="B172" s="187">
        <v>19</v>
      </c>
      <c r="C172" s="188">
        <v>4</v>
      </c>
      <c r="D172" s="184"/>
      <c r="E172" s="229"/>
      <c r="F172" s="229"/>
      <c r="G172" s="204"/>
      <c r="H172" s="229"/>
      <c r="I172" s="229"/>
      <c r="J172" s="229"/>
      <c r="K172" s="229"/>
      <c r="L172" s="229"/>
      <c r="M172" s="229"/>
      <c r="N172" s="229"/>
      <c r="O172" s="229"/>
      <c r="P172" s="229"/>
      <c r="Q172" s="229"/>
      <c r="R172" s="229"/>
      <c r="S172" s="229"/>
      <c r="T172" s="229"/>
      <c r="U172" s="229"/>
      <c r="V172" s="229"/>
      <c r="W172" s="229"/>
      <c r="X172" s="229"/>
      <c r="Y172" s="229"/>
      <c r="Z172" s="229"/>
      <c r="AA172" s="229"/>
      <c r="AB172" s="229"/>
      <c r="AC172" s="229"/>
      <c r="AD172" s="229"/>
      <c r="AE172" s="229"/>
      <c r="AF172" s="229"/>
      <c r="AG172" s="229"/>
      <c r="AH172" s="229"/>
      <c r="AI172" s="229"/>
      <c r="AJ172" s="229"/>
      <c r="AK172" s="229"/>
      <c r="AL172" s="229"/>
      <c r="AM172" s="229"/>
      <c r="AN172" s="229"/>
      <c r="AO172" s="229"/>
      <c r="AP172" s="229"/>
      <c r="AQ172" s="185"/>
      <c r="AR172" s="23" t="s">
        <v>12</v>
      </c>
      <c r="AS172" s="24" t="s">
        <v>7</v>
      </c>
      <c r="AT172" s="36" t="s">
        <v>13</v>
      </c>
      <c r="AU172" s="56">
        <f t="shared" si="36"/>
        <v>0</v>
      </c>
      <c r="AV172" s="56">
        <f t="shared" si="37"/>
        <v>0</v>
      </c>
      <c r="AW172" s="197" t="str">
        <f t="shared" si="35"/>
        <v/>
      </c>
      <c r="AX172" s="198" t="str">
        <f t="shared" si="38"/>
        <v/>
      </c>
    </row>
    <row r="173" spans="1:50" x14ac:dyDescent="0.25">
      <c r="A173" s="245"/>
      <c r="B173" s="187">
        <v>20</v>
      </c>
      <c r="C173" s="188">
        <v>5</v>
      </c>
      <c r="D173" s="184"/>
      <c r="E173" s="229"/>
      <c r="F173" s="229"/>
      <c r="G173" s="204"/>
      <c r="H173" s="229"/>
      <c r="I173" s="229"/>
      <c r="J173" s="229"/>
      <c r="K173" s="229"/>
      <c r="L173" s="229"/>
      <c r="M173" s="229"/>
      <c r="N173" s="229"/>
      <c r="O173" s="229"/>
      <c r="P173" s="229"/>
      <c r="Q173" s="229"/>
      <c r="R173" s="229"/>
      <c r="S173" s="229"/>
      <c r="T173" s="229"/>
      <c r="U173" s="229"/>
      <c r="V173" s="229"/>
      <c r="W173" s="229"/>
      <c r="X173" s="229"/>
      <c r="Y173" s="229"/>
      <c r="Z173" s="229"/>
      <c r="AA173" s="229"/>
      <c r="AB173" s="229"/>
      <c r="AC173" s="229"/>
      <c r="AD173" s="229"/>
      <c r="AE173" s="229"/>
      <c r="AF173" s="229"/>
      <c r="AG173" s="229"/>
      <c r="AH173" s="229"/>
      <c r="AI173" s="229"/>
      <c r="AJ173" s="229"/>
      <c r="AK173" s="229"/>
      <c r="AL173" s="229"/>
      <c r="AM173" s="229"/>
      <c r="AN173" s="229"/>
      <c r="AO173" s="229"/>
      <c r="AP173" s="229"/>
      <c r="AQ173" s="185"/>
      <c r="AR173" s="23" t="s">
        <v>86</v>
      </c>
      <c r="AS173" s="24" t="s">
        <v>10</v>
      </c>
      <c r="AT173" s="36" t="s">
        <v>13</v>
      </c>
      <c r="AU173" s="56">
        <f t="shared" si="36"/>
        <v>0</v>
      </c>
      <c r="AV173" s="56">
        <f t="shared" si="37"/>
        <v>0</v>
      </c>
      <c r="AW173" s="197" t="str">
        <f t="shared" si="35"/>
        <v/>
      </c>
      <c r="AX173" s="198" t="str">
        <f t="shared" si="38"/>
        <v/>
      </c>
    </row>
    <row r="174" spans="1:50" x14ac:dyDescent="0.25">
      <c r="A174" s="245"/>
      <c r="B174" s="187">
        <v>21</v>
      </c>
      <c r="C174" s="188">
        <v>3</v>
      </c>
      <c r="D174" s="184"/>
      <c r="E174" s="229"/>
      <c r="F174" s="204"/>
      <c r="G174" s="204"/>
      <c r="H174" s="229"/>
      <c r="I174" s="229"/>
      <c r="J174" s="229"/>
      <c r="K174" s="229"/>
      <c r="L174" s="229"/>
      <c r="M174" s="229"/>
      <c r="N174" s="229"/>
      <c r="O174" s="229"/>
      <c r="P174" s="229"/>
      <c r="Q174" s="229"/>
      <c r="R174" s="229"/>
      <c r="S174" s="229"/>
      <c r="T174" s="229"/>
      <c r="U174" s="229"/>
      <c r="V174" s="229"/>
      <c r="W174" s="229"/>
      <c r="X174" s="229"/>
      <c r="Y174" s="229"/>
      <c r="Z174" s="229"/>
      <c r="AA174" s="229"/>
      <c r="AB174" s="229"/>
      <c r="AC174" s="229"/>
      <c r="AD174" s="229"/>
      <c r="AE174" s="229"/>
      <c r="AF174" s="229"/>
      <c r="AG174" s="229"/>
      <c r="AH174" s="229"/>
      <c r="AI174" s="229"/>
      <c r="AJ174" s="229"/>
      <c r="AK174" s="229"/>
      <c r="AL174" s="229"/>
      <c r="AM174" s="229"/>
      <c r="AN174" s="229"/>
      <c r="AO174" s="229"/>
      <c r="AP174" s="229"/>
      <c r="AQ174" s="185"/>
      <c r="AR174" s="23" t="s">
        <v>17</v>
      </c>
      <c r="AS174" s="24" t="s">
        <v>10</v>
      </c>
      <c r="AT174" s="30" t="s">
        <v>13</v>
      </c>
      <c r="AU174" s="56">
        <f t="shared" si="36"/>
        <v>0</v>
      </c>
      <c r="AV174" s="56">
        <f t="shared" si="37"/>
        <v>0</v>
      </c>
      <c r="AW174" s="197" t="str">
        <f t="shared" si="35"/>
        <v/>
      </c>
      <c r="AX174" s="198" t="str">
        <f t="shared" si="38"/>
        <v/>
      </c>
    </row>
    <row r="175" spans="1:50" x14ac:dyDescent="0.25">
      <c r="A175" s="245"/>
      <c r="B175" s="187">
        <v>22</v>
      </c>
      <c r="C175" s="188">
        <v>5</v>
      </c>
      <c r="D175" s="184"/>
      <c r="E175" s="229"/>
      <c r="F175" s="229"/>
      <c r="G175" s="204"/>
      <c r="H175" s="229"/>
      <c r="I175" s="229"/>
      <c r="J175" s="229"/>
      <c r="K175" s="229"/>
      <c r="L175" s="229"/>
      <c r="M175" s="229"/>
      <c r="N175" s="229"/>
      <c r="O175" s="229"/>
      <c r="P175" s="229"/>
      <c r="Q175" s="229"/>
      <c r="R175" s="229"/>
      <c r="S175" s="229"/>
      <c r="T175" s="229"/>
      <c r="U175" s="229"/>
      <c r="V175" s="229"/>
      <c r="W175" s="229"/>
      <c r="X175" s="229"/>
      <c r="Y175" s="229"/>
      <c r="Z175" s="229"/>
      <c r="AA175" s="229"/>
      <c r="AB175" s="229"/>
      <c r="AC175" s="229"/>
      <c r="AD175" s="229"/>
      <c r="AE175" s="229"/>
      <c r="AF175" s="229"/>
      <c r="AG175" s="229"/>
      <c r="AH175" s="229"/>
      <c r="AI175" s="229"/>
      <c r="AJ175" s="229"/>
      <c r="AK175" s="229"/>
      <c r="AL175" s="229"/>
      <c r="AM175" s="229"/>
      <c r="AN175" s="229"/>
      <c r="AO175" s="229"/>
      <c r="AP175" s="229"/>
      <c r="AQ175" s="185"/>
      <c r="AR175" s="23" t="s">
        <v>12</v>
      </c>
      <c r="AS175" s="24" t="s">
        <v>10</v>
      </c>
      <c r="AT175" s="30" t="s">
        <v>13</v>
      </c>
      <c r="AU175" s="56">
        <f t="shared" si="36"/>
        <v>0</v>
      </c>
      <c r="AV175" s="56">
        <f t="shared" si="37"/>
        <v>0</v>
      </c>
      <c r="AW175" s="197" t="str">
        <f t="shared" si="35"/>
        <v/>
      </c>
      <c r="AX175" s="198" t="str">
        <f t="shared" si="38"/>
        <v/>
      </c>
    </row>
    <row r="176" spans="1:50" x14ac:dyDescent="0.25">
      <c r="A176" s="245"/>
      <c r="B176" s="187">
        <v>23</v>
      </c>
      <c r="C176" s="188">
        <v>6</v>
      </c>
      <c r="D176" s="184"/>
      <c r="E176" s="229"/>
      <c r="F176" s="204"/>
      <c r="G176" s="204"/>
      <c r="H176" s="229"/>
      <c r="I176" s="229"/>
      <c r="J176" s="229"/>
      <c r="K176" s="229"/>
      <c r="L176" s="229"/>
      <c r="M176" s="229"/>
      <c r="N176" s="229"/>
      <c r="O176" s="229"/>
      <c r="P176" s="229"/>
      <c r="Q176" s="229"/>
      <c r="R176" s="229"/>
      <c r="S176" s="229"/>
      <c r="T176" s="229"/>
      <c r="U176" s="229"/>
      <c r="V176" s="229"/>
      <c r="W176" s="229"/>
      <c r="X176" s="229"/>
      <c r="Y176" s="229"/>
      <c r="Z176" s="229"/>
      <c r="AA176" s="229"/>
      <c r="AB176" s="229"/>
      <c r="AC176" s="229"/>
      <c r="AD176" s="229"/>
      <c r="AE176" s="229"/>
      <c r="AF176" s="229"/>
      <c r="AG176" s="229"/>
      <c r="AH176" s="229"/>
      <c r="AI176" s="229"/>
      <c r="AJ176" s="229"/>
      <c r="AK176" s="229"/>
      <c r="AL176" s="229"/>
      <c r="AM176" s="229"/>
      <c r="AN176" s="229"/>
      <c r="AO176" s="229"/>
      <c r="AP176" s="229"/>
      <c r="AQ176" s="185"/>
      <c r="AR176" s="23" t="s">
        <v>86</v>
      </c>
      <c r="AS176" s="24" t="s">
        <v>10</v>
      </c>
      <c r="AT176" s="30" t="s">
        <v>13</v>
      </c>
      <c r="AU176" s="56">
        <f t="shared" si="36"/>
        <v>0</v>
      </c>
      <c r="AV176" s="56">
        <f t="shared" si="37"/>
        <v>0</v>
      </c>
      <c r="AW176" s="197" t="str">
        <f t="shared" si="35"/>
        <v/>
      </c>
      <c r="AX176" s="198" t="str">
        <f t="shared" si="38"/>
        <v/>
      </c>
    </row>
    <row r="177" spans="1:50" ht="15.75" thickBot="1" x14ac:dyDescent="0.3">
      <c r="A177" s="246"/>
      <c r="B177" s="207">
        <v>24</v>
      </c>
      <c r="C177" s="208">
        <v>6</v>
      </c>
      <c r="D177" s="184"/>
      <c r="E177" s="229"/>
      <c r="F177" s="204"/>
      <c r="G177" s="204"/>
      <c r="H177" s="229"/>
      <c r="I177" s="229"/>
      <c r="J177" s="229"/>
      <c r="K177" s="229"/>
      <c r="L177" s="229"/>
      <c r="M177" s="229"/>
      <c r="N177" s="229"/>
      <c r="O177" s="229"/>
      <c r="P177" s="229"/>
      <c r="Q177" s="229"/>
      <c r="R177" s="229"/>
      <c r="S177" s="229"/>
      <c r="T177" s="229"/>
      <c r="U177" s="229"/>
      <c r="V177" s="229"/>
      <c r="W177" s="229"/>
      <c r="X177" s="229"/>
      <c r="Y177" s="229"/>
      <c r="Z177" s="229"/>
      <c r="AA177" s="229"/>
      <c r="AB177" s="229"/>
      <c r="AC177" s="229"/>
      <c r="AD177" s="229"/>
      <c r="AE177" s="229"/>
      <c r="AF177" s="229"/>
      <c r="AG177" s="229"/>
      <c r="AH177" s="229"/>
      <c r="AI177" s="229"/>
      <c r="AJ177" s="229"/>
      <c r="AK177" s="229"/>
      <c r="AL177" s="229"/>
      <c r="AM177" s="229"/>
      <c r="AN177" s="229"/>
      <c r="AO177" s="229"/>
      <c r="AP177" s="229"/>
      <c r="AQ177" s="185"/>
      <c r="AR177" s="23" t="s">
        <v>12</v>
      </c>
      <c r="AS177" s="24" t="s">
        <v>10</v>
      </c>
      <c r="AT177" s="30"/>
      <c r="AU177" s="56">
        <f t="shared" si="36"/>
        <v>0</v>
      </c>
      <c r="AV177" s="56">
        <f t="shared" si="37"/>
        <v>0</v>
      </c>
      <c r="AW177" s="197" t="str">
        <f t="shared" si="35"/>
        <v/>
      </c>
      <c r="AX177" s="198" t="str">
        <f t="shared" si="38"/>
        <v/>
      </c>
    </row>
    <row r="178" spans="1:50" x14ac:dyDescent="0.25">
      <c r="AW178" s="1"/>
      <c r="AX178" s="1"/>
    </row>
    <row r="179" spans="1:50" x14ac:dyDescent="0.25">
      <c r="AR179" s="70" t="s">
        <v>22</v>
      </c>
      <c r="AS179" s="54">
        <f>SUMIF($AR$42:$AR$177,"Number",$C$42:$C$177)</f>
        <v>75</v>
      </c>
      <c r="AW179" s="1"/>
      <c r="AX179" s="1"/>
    </row>
    <row r="180" spans="1:50" x14ac:dyDescent="0.25">
      <c r="AR180" s="70" t="s">
        <v>23</v>
      </c>
      <c r="AS180" s="54">
        <f>SUMIF($AR$42:$AR$177,"Algebra",$C$42:$C$177)</f>
        <v>56</v>
      </c>
    </row>
    <row r="181" spans="1:50" x14ac:dyDescent="0.25">
      <c r="AR181" s="70" t="s">
        <v>24</v>
      </c>
      <c r="AS181" s="54">
        <f>SUMIF($AR$42:$AR$177,"RPR",$C$42:$C$177)</f>
        <v>64</v>
      </c>
    </row>
    <row r="182" spans="1:50" x14ac:dyDescent="0.25">
      <c r="AR182" s="70" t="s">
        <v>25</v>
      </c>
      <c r="AS182" s="54">
        <f>SUMIF($AR$42:$AR$177,"Geometry and measures",$C$42:$C$177)</f>
        <v>55</v>
      </c>
    </row>
    <row r="183" spans="1:50" x14ac:dyDescent="0.25">
      <c r="AR183" s="70" t="s">
        <v>26</v>
      </c>
      <c r="AS183" s="54">
        <f>SUMIF($AR$42:$AR$177,"Probability",$C$42:$C$177)</f>
        <v>24</v>
      </c>
    </row>
    <row r="184" spans="1:50" x14ac:dyDescent="0.25">
      <c r="AR184" s="70" t="s">
        <v>27</v>
      </c>
      <c r="AS184" s="54">
        <f>SUMIF($AR$42:$AR$177,"Statistics",$C$42:$C$177)</f>
        <v>26</v>
      </c>
    </row>
  </sheetData>
  <sheetProtection password="ECC0" sheet="1" objects="1" scenarios="1" formatCells="0" formatColumns="0" formatRows="0" insertColumns="0" insertRows="0"/>
  <mergeCells count="34">
    <mergeCell ref="AW25:AW26"/>
    <mergeCell ref="AX25:AX26"/>
    <mergeCell ref="S10:T11"/>
    <mergeCell ref="B9:E9"/>
    <mergeCell ref="B27:B28"/>
    <mergeCell ref="K20:N20"/>
    <mergeCell ref="B2:Q2"/>
    <mergeCell ref="B19:E19"/>
    <mergeCell ref="B20:E20"/>
    <mergeCell ref="K11:N11"/>
    <mergeCell ref="K12:N12"/>
    <mergeCell ref="K13:N13"/>
    <mergeCell ref="K14:N14"/>
    <mergeCell ref="K15:N15"/>
    <mergeCell ref="K16:N16"/>
    <mergeCell ref="K18:N18"/>
    <mergeCell ref="K19:N19"/>
    <mergeCell ref="B12:E12"/>
    <mergeCell ref="B13:E13"/>
    <mergeCell ref="B4:I6"/>
    <mergeCell ref="K4:Q6"/>
    <mergeCell ref="A85:A131"/>
    <mergeCell ref="A133:A177"/>
    <mergeCell ref="B11:E11"/>
    <mergeCell ref="B14:E14"/>
    <mergeCell ref="B15:E15"/>
    <mergeCell ref="B16:E16"/>
    <mergeCell ref="B18:E18"/>
    <mergeCell ref="A42:A83"/>
    <mergeCell ref="B36:B39"/>
    <mergeCell ref="B33:B34"/>
    <mergeCell ref="B24:C24"/>
    <mergeCell ref="B29:B30"/>
    <mergeCell ref="B31:B32"/>
  </mergeCells>
  <conditionalFormatting sqref="M10 AR66:AR79 AR123:AR124">
    <cfRule type="cellIs" dxfId="1023" priority="1950" operator="equal">
      <formula>"Probability"</formula>
    </cfRule>
  </conditionalFormatting>
  <conditionalFormatting sqref="AR179:AR184 AR66:AR79 AR123:AR124">
    <cfRule type="cellIs" dxfId="1022" priority="1928" stopIfTrue="1" operator="equal">
      <formula>"Algebra"</formula>
    </cfRule>
    <cfRule type="cellIs" dxfId="1021" priority="1929" stopIfTrue="1" operator="equal">
      <formula>"Number"</formula>
    </cfRule>
    <cfRule type="cellIs" dxfId="1020" priority="1930" stopIfTrue="1" operator="equal">
      <formula>"Geometry and measures"</formula>
    </cfRule>
    <cfRule type="cellIs" dxfId="1019" priority="1931" stopIfTrue="1" operator="equal">
      <formula>"Statistics"</formula>
    </cfRule>
  </conditionalFormatting>
  <conditionalFormatting sqref="AR179:AR184 AR66:AR79 AR123:AR124">
    <cfRule type="cellIs" dxfId="1018" priority="1924" operator="equal">
      <formula>"RPR"</formula>
    </cfRule>
  </conditionalFormatting>
  <conditionalFormatting sqref="AR179:AR184">
    <cfRule type="cellIs" dxfId="1017" priority="1923" operator="equal">
      <formula>"Probability"</formula>
    </cfRule>
  </conditionalFormatting>
  <conditionalFormatting sqref="D17">
    <cfRule type="cellIs" dxfId="1016" priority="1922" operator="equal">
      <formula>"Probability"</formula>
    </cfRule>
  </conditionalFormatting>
  <conditionalFormatting sqref="M17">
    <cfRule type="cellIs" dxfId="1015" priority="1903" operator="equal">
      <formula>"Probability"</formula>
    </cfRule>
  </conditionalFormatting>
  <conditionalFormatting sqref="D10">
    <cfRule type="cellIs" dxfId="1014" priority="1887" operator="equal">
      <formula>"Probability"</formula>
    </cfRule>
  </conditionalFormatting>
  <conditionalFormatting sqref="K7">
    <cfRule type="expression" dxfId="1013" priority="1951">
      <formula>COUNTA(D24:AQ24)&gt;1</formula>
    </cfRule>
  </conditionalFormatting>
  <conditionalFormatting sqref="D23">
    <cfRule type="expression" dxfId="1012" priority="1952">
      <formula>COUNTA(D24:AQ24)&gt;1</formula>
    </cfRule>
  </conditionalFormatting>
  <conditionalFormatting sqref="E84 E132 G132:I132 G84:I84">
    <cfRule type="cellIs" dxfId="1011" priority="1570" operator="greaterThan">
      <formula>1</formula>
    </cfRule>
  </conditionalFormatting>
  <conditionalFormatting sqref="D140:E140 D133:E134 G133:AQ134 G140:AQ140 D42:AQ43 F133:F135 D85:AQ85 F77 F50 F55 F87:F90 F45:F46">
    <cfRule type="cellIs" dxfId="1010" priority="1211" operator="greaterThan">
      <formula>1</formula>
    </cfRule>
  </conditionalFormatting>
  <conditionalFormatting sqref="D109:E109 D98:E98 D46:E46 G46:AQ46 G98:AQ98 G109:AQ109">
    <cfRule type="cellIs" dxfId="1009" priority="563" operator="greaterThan">
      <formula>1</formula>
    </cfRule>
  </conditionalFormatting>
  <conditionalFormatting sqref="D113:E113 G113:AQ113">
    <cfRule type="cellIs" dxfId="1008" priority="562" operator="greaterThan">
      <formula>2</formula>
    </cfRule>
  </conditionalFormatting>
  <conditionalFormatting sqref="D45:E45 D50:E50 D77:E77 D90:E90 D105:E105 G105:AQ105 G90:AQ90 G77:AQ77 G50:AQ50 G45:AQ45">
    <cfRule type="cellIs" dxfId="1007" priority="551" operator="greaterThan">
      <formula>1</formula>
    </cfRule>
  </conditionalFormatting>
  <conditionalFormatting sqref="AR63:AR64 AR81 AR83 AR46:AR59">
    <cfRule type="cellIs" dxfId="1006" priority="545" stopIfTrue="1" operator="equal">
      <formula>"Algebra"</formula>
    </cfRule>
    <cfRule type="cellIs" dxfId="1005" priority="546" stopIfTrue="1" operator="equal">
      <formula>"Number"</formula>
    </cfRule>
    <cfRule type="cellIs" dxfId="1004" priority="547" stopIfTrue="1" operator="equal">
      <formula>"Geometry and measures"</formula>
    </cfRule>
    <cfRule type="cellIs" dxfId="1003" priority="548" stopIfTrue="1" operator="equal">
      <formula>"Statistics"</formula>
    </cfRule>
  </conditionalFormatting>
  <conditionalFormatting sqref="AS72:AS74 AS42:AS69">
    <cfRule type="cellIs" dxfId="1002" priority="542" stopIfTrue="1" operator="equal">
      <formula>"AO3"</formula>
    </cfRule>
    <cfRule type="cellIs" dxfId="1001" priority="543" stopIfTrue="1" operator="equal">
      <formula>"AO2"</formula>
    </cfRule>
    <cfRule type="cellIs" dxfId="1000" priority="544" stopIfTrue="1" operator="equal">
      <formula>"AO1"</formula>
    </cfRule>
  </conditionalFormatting>
  <conditionalFormatting sqref="AR63:AR64 AR81 AR83 AR46:AR59">
    <cfRule type="cellIs" dxfId="999" priority="541" operator="equal">
      <formula>"RPR"</formula>
    </cfRule>
  </conditionalFormatting>
  <conditionalFormatting sqref="AR63:AR64 AR81 AR83 AR46:AR59">
    <cfRule type="cellIs" dxfId="998" priority="540" operator="equal">
      <formula>"Probability"</formula>
    </cfRule>
  </conditionalFormatting>
  <conditionalFormatting sqref="AS70">
    <cfRule type="cellIs" dxfId="997" priority="537" stopIfTrue="1" operator="equal">
      <formula>"AO3"</formula>
    </cfRule>
    <cfRule type="cellIs" dxfId="996" priority="538" stopIfTrue="1" operator="equal">
      <formula>"AO2"</formula>
    </cfRule>
    <cfRule type="cellIs" dxfId="995" priority="539" stopIfTrue="1" operator="equal">
      <formula>"AO1"</formula>
    </cfRule>
  </conditionalFormatting>
  <conditionalFormatting sqref="AS71">
    <cfRule type="cellIs" dxfId="994" priority="534" stopIfTrue="1" operator="equal">
      <formula>"AO3"</formula>
    </cfRule>
    <cfRule type="cellIs" dxfId="993" priority="535" stopIfTrue="1" operator="equal">
      <formula>"AO2"</formula>
    </cfRule>
    <cfRule type="cellIs" dxfId="992" priority="536" stopIfTrue="1" operator="equal">
      <formula>"AO1"</formula>
    </cfRule>
  </conditionalFormatting>
  <conditionalFormatting sqref="AS82">
    <cfRule type="cellIs" dxfId="991" priority="531" stopIfTrue="1" operator="equal">
      <formula>"AO3"</formula>
    </cfRule>
    <cfRule type="cellIs" dxfId="990" priority="532" stopIfTrue="1" operator="equal">
      <formula>"AO2"</formula>
    </cfRule>
    <cfRule type="cellIs" dxfId="989" priority="533" stopIfTrue="1" operator="equal">
      <formula>"AO1"</formula>
    </cfRule>
  </conditionalFormatting>
  <conditionalFormatting sqref="AR42:AR45">
    <cfRule type="cellIs" dxfId="988" priority="527" stopIfTrue="1" operator="equal">
      <formula>"Algebra"</formula>
    </cfRule>
    <cfRule type="cellIs" dxfId="987" priority="528" stopIfTrue="1" operator="equal">
      <formula>"Number"</formula>
    </cfRule>
    <cfRule type="cellIs" dxfId="986" priority="529" stopIfTrue="1" operator="equal">
      <formula>"Geometry and measures"</formula>
    </cfRule>
    <cfRule type="cellIs" dxfId="985" priority="530" stopIfTrue="1" operator="equal">
      <formula>"Statistics"</formula>
    </cfRule>
  </conditionalFormatting>
  <conditionalFormatting sqref="AR42:AR45">
    <cfRule type="cellIs" dxfId="984" priority="526" operator="equal">
      <formula>"RPR"</formula>
    </cfRule>
  </conditionalFormatting>
  <conditionalFormatting sqref="AR42:AR45">
    <cfRule type="cellIs" dxfId="983" priority="525" operator="equal">
      <formula>"Probability"</formula>
    </cfRule>
  </conditionalFormatting>
  <conditionalFormatting sqref="AR61">
    <cfRule type="cellIs" dxfId="982" priority="521" stopIfTrue="1" operator="equal">
      <formula>"Algebra"</formula>
    </cfRule>
    <cfRule type="cellIs" dxfId="981" priority="522" stopIfTrue="1" operator="equal">
      <formula>"Number"</formula>
    </cfRule>
    <cfRule type="cellIs" dxfId="980" priority="523" stopIfTrue="1" operator="equal">
      <formula>"Geometry and measures"</formula>
    </cfRule>
    <cfRule type="cellIs" dxfId="979" priority="524" stopIfTrue="1" operator="equal">
      <formula>"Statistics"</formula>
    </cfRule>
  </conditionalFormatting>
  <conditionalFormatting sqref="AR61">
    <cfRule type="cellIs" dxfId="978" priority="520" operator="equal">
      <formula>"RPR"</formula>
    </cfRule>
  </conditionalFormatting>
  <conditionalFormatting sqref="AR61">
    <cfRule type="cellIs" dxfId="977" priority="519" operator="equal">
      <formula>"Probability"</formula>
    </cfRule>
  </conditionalFormatting>
  <conditionalFormatting sqref="AR62">
    <cfRule type="cellIs" dxfId="976" priority="515" stopIfTrue="1" operator="equal">
      <formula>"Algebra"</formula>
    </cfRule>
    <cfRule type="cellIs" dxfId="975" priority="516" stopIfTrue="1" operator="equal">
      <formula>"Number"</formula>
    </cfRule>
    <cfRule type="cellIs" dxfId="974" priority="517" stopIfTrue="1" operator="equal">
      <formula>"Geometry and measures"</formula>
    </cfRule>
    <cfRule type="cellIs" dxfId="973" priority="518" stopIfTrue="1" operator="equal">
      <formula>"Statistics"</formula>
    </cfRule>
  </conditionalFormatting>
  <conditionalFormatting sqref="AR62">
    <cfRule type="cellIs" dxfId="972" priority="514" operator="equal">
      <formula>"RPR"</formula>
    </cfRule>
  </conditionalFormatting>
  <conditionalFormatting sqref="AR62">
    <cfRule type="cellIs" dxfId="971" priority="513" operator="equal">
      <formula>"Probability"</formula>
    </cfRule>
  </conditionalFormatting>
  <conditionalFormatting sqref="AR65">
    <cfRule type="cellIs" dxfId="970" priority="509" stopIfTrue="1" operator="equal">
      <formula>"Algebra"</formula>
    </cfRule>
    <cfRule type="cellIs" dxfId="969" priority="510" stopIfTrue="1" operator="equal">
      <formula>"Number"</formula>
    </cfRule>
    <cfRule type="cellIs" dxfId="968" priority="511" stopIfTrue="1" operator="equal">
      <formula>"Geometry and measures"</formula>
    </cfRule>
    <cfRule type="cellIs" dxfId="967" priority="512" stopIfTrue="1" operator="equal">
      <formula>"Statistics"</formula>
    </cfRule>
  </conditionalFormatting>
  <conditionalFormatting sqref="AR65">
    <cfRule type="cellIs" dxfId="966" priority="508" operator="equal">
      <formula>"RPR"</formula>
    </cfRule>
  </conditionalFormatting>
  <conditionalFormatting sqref="AR65">
    <cfRule type="cellIs" dxfId="965" priority="507" operator="equal">
      <formula>"Probability"</formula>
    </cfRule>
  </conditionalFormatting>
  <conditionalFormatting sqref="AR80">
    <cfRule type="cellIs" dxfId="964" priority="503" stopIfTrue="1" operator="equal">
      <formula>"Algebra"</formula>
    </cfRule>
    <cfRule type="cellIs" dxfId="963" priority="504" stopIfTrue="1" operator="equal">
      <formula>"Number"</formula>
    </cfRule>
    <cfRule type="cellIs" dxfId="962" priority="505" stopIfTrue="1" operator="equal">
      <formula>"Geometry and measures"</formula>
    </cfRule>
    <cfRule type="cellIs" dxfId="961" priority="506" stopIfTrue="1" operator="equal">
      <formula>"Statistics"</formula>
    </cfRule>
  </conditionalFormatting>
  <conditionalFormatting sqref="AR80">
    <cfRule type="cellIs" dxfId="960" priority="502" operator="equal">
      <formula>"RPR"</formula>
    </cfRule>
  </conditionalFormatting>
  <conditionalFormatting sqref="AR80">
    <cfRule type="cellIs" dxfId="959" priority="501" operator="equal">
      <formula>"Probability"</formula>
    </cfRule>
  </conditionalFormatting>
  <conditionalFormatting sqref="AR82">
    <cfRule type="cellIs" dxfId="958" priority="497" stopIfTrue="1" operator="equal">
      <formula>"Algebra"</formula>
    </cfRule>
    <cfRule type="cellIs" dxfId="957" priority="498" stopIfTrue="1" operator="equal">
      <formula>"Number"</formula>
    </cfRule>
    <cfRule type="cellIs" dxfId="956" priority="499" stopIfTrue="1" operator="equal">
      <formula>"Geometry and measures"</formula>
    </cfRule>
    <cfRule type="cellIs" dxfId="955" priority="500" stopIfTrue="1" operator="equal">
      <formula>"Statistics"</formula>
    </cfRule>
  </conditionalFormatting>
  <conditionalFormatting sqref="AR82">
    <cfRule type="cellIs" dxfId="954" priority="496" operator="equal">
      <formula>"RPR"</formula>
    </cfRule>
  </conditionalFormatting>
  <conditionalFormatting sqref="AR82">
    <cfRule type="cellIs" dxfId="953" priority="495" operator="equal">
      <formula>"Probability"</formula>
    </cfRule>
  </conditionalFormatting>
  <conditionalFormatting sqref="AR60">
    <cfRule type="cellIs" dxfId="952" priority="491" stopIfTrue="1" operator="equal">
      <formula>"Algebra"</formula>
    </cfRule>
    <cfRule type="cellIs" dxfId="951" priority="492" stopIfTrue="1" operator="equal">
      <formula>"Number"</formula>
    </cfRule>
    <cfRule type="cellIs" dxfId="950" priority="493" stopIfTrue="1" operator="equal">
      <formula>"Geometry and measures"</formula>
    </cfRule>
    <cfRule type="cellIs" dxfId="949" priority="494" stopIfTrue="1" operator="equal">
      <formula>"Statistics"</formula>
    </cfRule>
  </conditionalFormatting>
  <conditionalFormatting sqref="AR60">
    <cfRule type="cellIs" dxfId="948" priority="490" operator="equal">
      <formula>"RPR"</formula>
    </cfRule>
  </conditionalFormatting>
  <conditionalFormatting sqref="AR60">
    <cfRule type="cellIs" dxfId="947" priority="489" operator="equal">
      <formula>"Probability"</formula>
    </cfRule>
  </conditionalFormatting>
  <conditionalFormatting sqref="AS75">
    <cfRule type="cellIs" dxfId="946" priority="486" stopIfTrue="1" operator="equal">
      <formula>"AO3"</formula>
    </cfRule>
    <cfRule type="cellIs" dxfId="945" priority="487" stopIfTrue="1" operator="equal">
      <formula>"AO2"</formula>
    </cfRule>
    <cfRule type="cellIs" dxfId="944" priority="488" stopIfTrue="1" operator="equal">
      <formula>"AO1"</formula>
    </cfRule>
  </conditionalFormatting>
  <conditionalFormatting sqref="AS76">
    <cfRule type="cellIs" dxfId="943" priority="483" stopIfTrue="1" operator="equal">
      <formula>"AO3"</formula>
    </cfRule>
    <cfRule type="cellIs" dxfId="942" priority="484" stopIfTrue="1" operator="equal">
      <formula>"AO2"</formula>
    </cfRule>
    <cfRule type="cellIs" dxfId="941" priority="485" stopIfTrue="1" operator="equal">
      <formula>"AO1"</formula>
    </cfRule>
  </conditionalFormatting>
  <conditionalFormatting sqref="AS77 AS79">
    <cfRule type="cellIs" dxfId="940" priority="480" stopIfTrue="1" operator="equal">
      <formula>"AO3"</formula>
    </cfRule>
    <cfRule type="cellIs" dxfId="939" priority="481" stopIfTrue="1" operator="equal">
      <formula>"AO2"</formula>
    </cfRule>
    <cfRule type="cellIs" dxfId="938" priority="482" stopIfTrue="1" operator="equal">
      <formula>"AO1"</formula>
    </cfRule>
  </conditionalFormatting>
  <conditionalFormatting sqref="AS81">
    <cfRule type="cellIs" dxfId="937" priority="477" stopIfTrue="1" operator="equal">
      <formula>"AO3"</formula>
    </cfRule>
    <cfRule type="cellIs" dxfId="936" priority="478" stopIfTrue="1" operator="equal">
      <formula>"AO2"</formula>
    </cfRule>
    <cfRule type="cellIs" dxfId="935" priority="479" stopIfTrue="1" operator="equal">
      <formula>"AO1"</formula>
    </cfRule>
  </conditionalFormatting>
  <conditionalFormatting sqref="AS78">
    <cfRule type="cellIs" dxfId="934" priority="468" stopIfTrue="1" operator="equal">
      <formula>"AO3"</formula>
    </cfRule>
    <cfRule type="cellIs" dxfId="933" priority="469" stopIfTrue="1" operator="equal">
      <formula>"AO2"</formula>
    </cfRule>
    <cfRule type="cellIs" dxfId="932" priority="470" stopIfTrue="1" operator="equal">
      <formula>"AO1"</formula>
    </cfRule>
  </conditionalFormatting>
  <conditionalFormatting sqref="AS80">
    <cfRule type="cellIs" dxfId="931" priority="462" stopIfTrue="1" operator="equal">
      <formula>"AO3"</formula>
    </cfRule>
    <cfRule type="cellIs" dxfId="930" priority="463" stopIfTrue="1" operator="equal">
      <formula>"AO2"</formula>
    </cfRule>
    <cfRule type="cellIs" dxfId="929" priority="464" stopIfTrue="1" operator="equal">
      <formula>"AO1"</formula>
    </cfRule>
  </conditionalFormatting>
  <conditionalFormatting sqref="AS83">
    <cfRule type="cellIs" dxfId="928" priority="459" stopIfTrue="1" operator="equal">
      <formula>"AO3"</formula>
    </cfRule>
    <cfRule type="cellIs" dxfId="927" priority="460" stopIfTrue="1" operator="equal">
      <formula>"AO2"</formula>
    </cfRule>
    <cfRule type="cellIs" dxfId="926" priority="461" stopIfTrue="1" operator="equal">
      <formula>"AO1"</formula>
    </cfRule>
  </conditionalFormatting>
  <conditionalFormatting sqref="AR112 AR114 AR116 AR118:AR119 AR101:AR102 AR126:AR127 AR85:AR91 AR93:AR97">
    <cfRule type="cellIs" dxfId="925" priority="455" stopIfTrue="1" operator="equal">
      <formula>"Algebra"</formula>
    </cfRule>
    <cfRule type="cellIs" dxfId="924" priority="456" stopIfTrue="1" operator="equal">
      <formula>"Number"</formula>
    </cfRule>
    <cfRule type="cellIs" dxfId="923" priority="457" stopIfTrue="1" operator="equal">
      <formula>"Geometry and measures"</formula>
    </cfRule>
    <cfRule type="cellIs" dxfId="922" priority="458" stopIfTrue="1" operator="equal">
      <formula>"Statistics"</formula>
    </cfRule>
  </conditionalFormatting>
  <conditionalFormatting sqref="AS85:AS88 AS90:AS96">
    <cfRule type="cellIs" dxfId="921" priority="452" stopIfTrue="1" operator="equal">
      <formula>"AO3"</formula>
    </cfRule>
    <cfRule type="cellIs" dxfId="920" priority="453" stopIfTrue="1" operator="equal">
      <formula>"AO2"</formula>
    </cfRule>
    <cfRule type="cellIs" dxfId="919" priority="454" stopIfTrue="1" operator="equal">
      <formula>"AO1"</formula>
    </cfRule>
  </conditionalFormatting>
  <conditionalFormatting sqref="AR112 AR114 AR116 AR118:AR119 AR101:AR102 AR126:AR127 AR85:AR91 AR93:AR97">
    <cfRule type="cellIs" dxfId="918" priority="451" operator="equal">
      <formula>"RPR"</formula>
    </cfRule>
  </conditionalFormatting>
  <conditionalFormatting sqref="AR112 AR114 AR116 AR118:AR119 AR101:AR102 AR126:AR127 AR85:AR91 AR93:AR97">
    <cfRule type="cellIs" dxfId="917" priority="450" operator="equal">
      <formula>"Probability"</formula>
    </cfRule>
  </conditionalFormatting>
  <conditionalFormatting sqref="AS107:AS111">
    <cfRule type="cellIs" dxfId="916" priority="447" stopIfTrue="1" operator="equal">
      <formula>"AO3"</formula>
    </cfRule>
    <cfRule type="cellIs" dxfId="915" priority="448" stopIfTrue="1" operator="equal">
      <formula>"AO2"</formula>
    </cfRule>
    <cfRule type="cellIs" dxfId="914" priority="449" stopIfTrue="1" operator="equal">
      <formula>"AO1"</formula>
    </cfRule>
  </conditionalFormatting>
  <conditionalFormatting sqref="AS113:AS117">
    <cfRule type="cellIs" dxfId="913" priority="444" stopIfTrue="1" operator="equal">
      <formula>"AO3"</formula>
    </cfRule>
    <cfRule type="cellIs" dxfId="912" priority="445" stopIfTrue="1" operator="equal">
      <formula>"AO2"</formula>
    </cfRule>
    <cfRule type="cellIs" dxfId="911" priority="446" stopIfTrue="1" operator="equal">
      <formula>"AO1"</formula>
    </cfRule>
  </conditionalFormatting>
  <conditionalFormatting sqref="AS124:AS127">
    <cfRule type="cellIs" dxfId="910" priority="438" stopIfTrue="1" operator="equal">
      <formula>"AO3"</formula>
    </cfRule>
    <cfRule type="cellIs" dxfId="909" priority="439" stopIfTrue="1" operator="equal">
      <formula>"AO2"</formula>
    </cfRule>
    <cfRule type="cellIs" dxfId="908" priority="440" stopIfTrue="1" operator="equal">
      <formula>"AO1"</formula>
    </cfRule>
  </conditionalFormatting>
  <conditionalFormatting sqref="AR92">
    <cfRule type="cellIs" dxfId="907" priority="434" stopIfTrue="1" operator="equal">
      <formula>"Algebra"</formula>
    </cfRule>
    <cfRule type="cellIs" dxfId="906" priority="435" stopIfTrue="1" operator="equal">
      <formula>"Number"</formula>
    </cfRule>
    <cfRule type="cellIs" dxfId="905" priority="436" stopIfTrue="1" operator="equal">
      <formula>"Geometry and measures"</formula>
    </cfRule>
    <cfRule type="cellIs" dxfId="904" priority="437" stopIfTrue="1" operator="equal">
      <formula>"Statistics"</formula>
    </cfRule>
  </conditionalFormatting>
  <conditionalFormatting sqref="AR92">
    <cfRule type="cellIs" dxfId="903" priority="433" operator="equal">
      <formula>"RPR"</formula>
    </cfRule>
  </conditionalFormatting>
  <conditionalFormatting sqref="AR92">
    <cfRule type="cellIs" dxfId="902" priority="432" operator="equal">
      <formula>"Probability"</formula>
    </cfRule>
  </conditionalFormatting>
  <conditionalFormatting sqref="AR104">
    <cfRule type="cellIs" dxfId="901" priority="428" stopIfTrue="1" operator="equal">
      <formula>"Algebra"</formula>
    </cfRule>
    <cfRule type="cellIs" dxfId="900" priority="429" stopIfTrue="1" operator="equal">
      <formula>"Number"</formula>
    </cfRule>
    <cfRule type="cellIs" dxfId="899" priority="430" stopIfTrue="1" operator="equal">
      <formula>"Geometry and measures"</formula>
    </cfRule>
    <cfRule type="cellIs" dxfId="898" priority="431" stopIfTrue="1" operator="equal">
      <formula>"Statistics"</formula>
    </cfRule>
  </conditionalFormatting>
  <conditionalFormatting sqref="AR104">
    <cfRule type="cellIs" dxfId="897" priority="427" operator="equal">
      <formula>"RPR"</formula>
    </cfRule>
  </conditionalFormatting>
  <conditionalFormatting sqref="AR104">
    <cfRule type="cellIs" dxfId="896" priority="426" operator="equal">
      <formula>"Probability"</formula>
    </cfRule>
  </conditionalFormatting>
  <conditionalFormatting sqref="AR105">
    <cfRule type="cellIs" dxfId="895" priority="422" stopIfTrue="1" operator="equal">
      <formula>"Algebra"</formula>
    </cfRule>
    <cfRule type="cellIs" dxfId="894" priority="423" stopIfTrue="1" operator="equal">
      <formula>"Number"</formula>
    </cfRule>
    <cfRule type="cellIs" dxfId="893" priority="424" stopIfTrue="1" operator="equal">
      <formula>"Geometry and measures"</formula>
    </cfRule>
    <cfRule type="cellIs" dxfId="892" priority="425" stopIfTrue="1" operator="equal">
      <formula>"Statistics"</formula>
    </cfRule>
  </conditionalFormatting>
  <conditionalFormatting sqref="AR105">
    <cfRule type="cellIs" dxfId="891" priority="421" operator="equal">
      <formula>"RPR"</formula>
    </cfRule>
  </conditionalFormatting>
  <conditionalFormatting sqref="AR105">
    <cfRule type="cellIs" dxfId="890" priority="420" operator="equal">
      <formula>"Probability"</formula>
    </cfRule>
  </conditionalFormatting>
  <conditionalFormatting sqref="AR107:AR111">
    <cfRule type="cellIs" dxfId="889" priority="416" stopIfTrue="1" operator="equal">
      <formula>"Algebra"</formula>
    </cfRule>
    <cfRule type="cellIs" dxfId="888" priority="417" stopIfTrue="1" operator="equal">
      <formula>"Number"</formula>
    </cfRule>
    <cfRule type="cellIs" dxfId="887" priority="418" stopIfTrue="1" operator="equal">
      <formula>"Geometry and measures"</formula>
    </cfRule>
    <cfRule type="cellIs" dxfId="886" priority="419" stopIfTrue="1" operator="equal">
      <formula>"Statistics"</formula>
    </cfRule>
  </conditionalFormatting>
  <conditionalFormatting sqref="AR107:AR111">
    <cfRule type="cellIs" dxfId="885" priority="415" operator="equal">
      <formula>"RPR"</formula>
    </cfRule>
  </conditionalFormatting>
  <conditionalFormatting sqref="AR107:AR111">
    <cfRule type="cellIs" dxfId="884" priority="414" operator="equal">
      <formula>"Probability"</formula>
    </cfRule>
  </conditionalFormatting>
  <conditionalFormatting sqref="AR113">
    <cfRule type="cellIs" dxfId="883" priority="410" stopIfTrue="1" operator="equal">
      <formula>"Algebra"</formula>
    </cfRule>
    <cfRule type="cellIs" dxfId="882" priority="411" stopIfTrue="1" operator="equal">
      <formula>"Number"</formula>
    </cfRule>
    <cfRule type="cellIs" dxfId="881" priority="412" stopIfTrue="1" operator="equal">
      <formula>"Geometry and measures"</formula>
    </cfRule>
    <cfRule type="cellIs" dxfId="880" priority="413" stopIfTrue="1" operator="equal">
      <formula>"Statistics"</formula>
    </cfRule>
  </conditionalFormatting>
  <conditionalFormatting sqref="AR113">
    <cfRule type="cellIs" dxfId="879" priority="409" operator="equal">
      <formula>"RPR"</formula>
    </cfRule>
  </conditionalFormatting>
  <conditionalFormatting sqref="AR113">
    <cfRule type="cellIs" dxfId="878" priority="408" operator="equal">
      <formula>"Probability"</formula>
    </cfRule>
  </conditionalFormatting>
  <conditionalFormatting sqref="AR115">
    <cfRule type="cellIs" dxfId="877" priority="404" stopIfTrue="1" operator="equal">
      <formula>"Algebra"</formula>
    </cfRule>
    <cfRule type="cellIs" dxfId="876" priority="405" stopIfTrue="1" operator="equal">
      <formula>"Number"</formula>
    </cfRule>
    <cfRule type="cellIs" dxfId="875" priority="406" stopIfTrue="1" operator="equal">
      <formula>"Geometry and measures"</formula>
    </cfRule>
    <cfRule type="cellIs" dxfId="874" priority="407" stopIfTrue="1" operator="equal">
      <formula>"Statistics"</formula>
    </cfRule>
  </conditionalFormatting>
  <conditionalFormatting sqref="AR115">
    <cfRule type="cellIs" dxfId="873" priority="403" operator="equal">
      <formula>"RPR"</formula>
    </cfRule>
  </conditionalFormatting>
  <conditionalFormatting sqref="AR115">
    <cfRule type="cellIs" dxfId="872" priority="402" operator="equal">
      <formula>"Probability"</formula>
    </cfRule>
  </conditionalFormatting>
  <conditionalFormatting sqref="AR117">
    <cfRule type="cellIs" dxfId="871" priority="398" stopIfTrue="1" operator="equal">
      <formula>"Algebra"</formula>
    </cfRule>
    <cfRule type="cellIs" dxfId="870" priority="399" stopIfTrue="1" operator="equal">
      <formula>"Number"</formula>
    </cfRule>
    <cfRule type="cellIs" dxfId="869" priority="400" stopIfTrue="1" operator="equal">
      <formula>"Geometry and measures"</formula>
    </cfRule>
    <cfRule type="cellIs" dxfId="868" priority="401" stopIfTrue="1" operator="equal">
      <formula>"Statistics"</formula>
    </cfRule>
  </conditionalFormatting>
  <conditionalFormatting sqref="AR117">
    <cfRule type="cellIs" dxfId="867" priority="397" operator="equal">
      <formula>"RPR"</formula>
    </cfRule>
  </conditionalFormatting>
  <conditionalFormatting sqref="AR117">
    <cfRule type="cellIs" dxfId="866" priority="396" operator="equal">
      <formula>"Probability"</formula>
    </cfRule>
  </conditionalFormatting>
  <conditionalFormatting sqref="AR98:AR100">
    <cfRule type="cellIs" dxfId="865" priority="392" stopIfTrue="1" operator="equal">
      <formula>"Algebra"</formula>
    </cfRule>
    <cfRule type="cellIs" dxfId="864" priority="393" stopIfTrue="1" operator="equal">
      <formula>"Number"</formula>
    </cfRule>
    <cfRule type="cellIs" dxfId="863" priority="394" stopIfTrue="1" operator="equal">
      <formula>"Geometry and measures"</formula>
    </cfRule>
    <cfRule type="cellIs" dxfId="862" priority="395" stopIfTrue="1" operator="equal">
      <formula>"Statistics"</formula>
    </cfRule>
  </conditionalFormatting>
  <conditionalFormatting sqref="AR98:AR100">
    <cfRule type="cellIs" dxfId="861" priority="391" operator="equal">
      <formula>"RPR"</formula>
    </cfRule>
  </conditionalFormatting>
  <conditionalFormatting sqref="AR98:AR100">
    <cfRule type="cellIs" dxfId="860" priority="390" operator="equal">
      <formula>"Probability"</formula>
    </cfRule>
  </conditionalFormatting>
  <conditionalFormatting sqref="AR103">
    <cfRule type="cellIs" dxfId="859" priority="386" stopIfTrue="1" operator="equal">
      <formula>"Algebra"</formula>
    </cfRule>
    <cfRule type="cellIs" dxfId="858" priority="387" stopIfTrue="1" operator="equal">
      <formula>"Number"</formula>
    </cfRule>
    <cfRule type="cellIs" dxfId="857" priority="388" stopIfTrue="1" operator="equal">
      <formula>"Geometry and measures"</formula>
    </cfRule>
    <cfRule type="cellIs" dxfId="856" priority="389" stopIfTrue="1" operator="equal">
      <formula>"Statistics"</formula>
    </cfRule>
  </conditionalFormatting>
  <conditionalFormatting sqref="AR103">
    <cfRule type="cellIs" dxfId="855" priority="385" operator="equal">
      <formula>"RPR"</formula>
    </cfRule>
  </conditionalFormatting>
  <conditionalFormatting sqref="AR103">
    <cfRule type="cellIs" dxfId="854" priority="384" operator="equal">
      <formula>"Probability"</formula>
    </cfRule>
  </conditionalFormatting>
  <conditionalFormatting sqref="AR120">
    <cfRule type="cellIs" dxfId="853" priority="380" stopIfTrue="1" operator="equal">
      <formula>"Algebra"</formula>
    </cfRule>
    <cfRule type="cellIs" dxfId="852" priority="381" stopIfTrue="1" operator="equal">
      <formula>"Number"</formula>
    </cfRule>
    <cfRule type="cellIs" dxfId="851" priority="382" stopIfTrue="1" operator="equal">
      <formula>"Geometry and measures"</formula>
    </cfRule>
    <cfRule type="cellIs" dxfId="850" priority="383" stopIfTrue="1" operator="equal">
      <formula>"Statistics"</formula>
    </cfRule>
  </conditionalFormatting>
  <conditionalFormatting sqref="AR120">
    <cfRule type="cellIs" dxfId="849" priority="379" operator="equal">
      <formula>"RPR"</formula>
    </cfRule>
  </conditionalFormatting>
  <conditionalFormatting sqref="AR120">
    <cfRule type="cellIs" dxfId="848" priority="378" operator="equal">
      <formula>"Probability"</formula>
    </cfRule>
  </conditionalFormatting>
  <conditionalFormatting sqref="AR121">
    <cfRule type="cellIs" dxfId="847" priority="374" stopIfTrue="1" operator="equal">
      <formula>"Algebra"</formula>
    </cfRule>
    <cfRule type="cellIs" dxfId="846" priority="375" stopIfTrue="1" operator="equal">
      <formula>"Number"</formula>
    </cfRule>
    <cfRule type="cellIs" dxfId="845" priority="376" stopIfTrue="1" operator="equal">
      <formula>"Geometry and measures"</formula>
    </cfRule>
    <cfRule type="cellIs" dxfId="844" priority="377" stopIfTrue="1" operator="equal">
      <formula>"Statistics"</formula>
    </cfRule>
  </conditionalFormatting>
  <conditionalFormatting sqref="AR121">
    <cfRule type="cellIs" dxfId="843" priority="373" operator="equal">
      <formula>"RPR"</formula>
    </cfRule>
  </conditionalFormatting>
  <conditionalFormatting sqref="AR121">
    <cfRule type="cellIs" dxfId="842" priority="372" operator="equal">
      <formula>"Probability"</formula>
    </cfRule>
  </conditionalFormatting>
  <conditionalFormatting sqref="AR122">
    <cfRule type="cellIs" dxfId="841" priority="368" stopIfTrue="1" operator="equal">
      <formula>"Algebra"</formula>
    </cfRule>
    <cfRule type="cellIs" dxfId="840" priority="369" stopIfTrue="1" operator="equal">
      <formula>"Number"</formula>
    </cfRule>
    <cfRule type="cellIs" dxfId="839" priority="370" stopIfTrue="1" operator="equal">
      <formula>"Geometry and measures"</formula>
    </cfRule>
    <cfRule type="cellIs" dxfId="838" priority="371" stopIfTrue="1" operator="equal">
      <formula>"Statistics"</formula>
    </cfRule>
  </conditionalFormatting>
  <conditionalFormatting sqref="AR122">
    <cfRule type="cellIs" dxfId="837" priority="367" operator="equal">
      <formula>"RPR"</formula>
    </cfRule>
  </conditionalFormatting>
  <conditionalFormatting sqref="AR122">
    <cfRule type="cellIs" dxfId="836" priority="366" operator="equal">
      <formula>"Probability"</formula>
    </cfRule>
  </conditionalFormatting>
  <conditionalFormatting sqref="AR125">
    <cfRule type="cellIs" dxfId="835" priority="362" stopIfTrue="1" operator="equal">
      <formula>"Algebra"</formula>
    </cfRule>
    <cfRule type="cellIs" dxfId="834" priority="363" stopIfTrue="1" operator="equal">
      <formula>"Number"</formula>
    </cfRule>
    <cfRule type="cellIs" dxfId="833" priority="364" stopIfTrue="1" operator="equal">
      <formula>"Geometry and measures"</formula>
    </cfRule>
    <cfRule type="cellIs" dxfId="832" priority="365" stopIfTrue="1" operator="equal">
      <formula>"Statistics"</formula>
    </cfRule>
  </conditionalFormatting>
  <conditionalFormatting sqref="AR125">
    <cfRule type="cellIs" dxfId="831" priority="361" operator="equal">
      <formula>"RPR"</formula>
    </cfRule>
  </conditionalFormatting>
  <conditionalFormatting sqref="AR125">
    <cfRule type="cellIs" dxfId="830" priority="360" operator="equal">
      <formula>"Probability"</formula>
    </cfRule>
  </conditionalFormatting>
  <conditionalFormatting sqref="AR129:AR130">
    <cfRule type="cellIs" dxfId="829" priority="356" stopIfTrue="1" operator="equal">
      <formula>"Algebra"</formula>
    </cfRule>
    <cfRule type="cellIs" dxfId="828" priority="357" stopIfTrue="1" operator="equal">
      <formula>"Number"</formula>
    </cfRule>
    <cfRule type="cellIs" dxfId="827" priority="358" stopIfTrue="1" operator="equal">
      <formula>"Geometry and measures"</formula>
    </cfRule>
    <cfRule type="cellIs" dxfId="826" priority="359" stopIfTrue="1" operator="equal">
      <formula>"Statistics"</formula>
    </cfRule>
  </conditionalFormatting>
  <conditionalFormatting sqref="AR129:AR130">
    <cfRule type="cellIs" dxfId="825" priority="355" operator="equal">
      <formula>"RPR"</formula>
    </cfRule>
  </conditionalFormatting>
  <conditionalFormatting sqref="AR129:AR130">
    <cfRule type="cellIs" dxfId="824" priority="354" operator="equal">
      <formula>"Probability"</formula>
    </cfRule>
  </conditionalFormatting>
  <conditionalFormatting sqref="AS97:AS99 AS101">
    <cfRule type="cellIs" dxfId="823" priority="351" stopIfTrue="1" operator="equal">
      <formula>"AO3"</formula>
    </cfRule>
    <cfRule type="cellIs" dxfId="822" priority="352" stopIfTrue="1" operator="equal">
      <formula>"AO2"</formula>
    </cfRule>
    <cfRule type="cellIs" dxfId="821" priority="353" stopIfTrue="1" operator="equal">
      <formula>"AO1"</formula>
    </cfRule>
  </conditionalFormatting>
  <conditionalFormatting sqref="AS103:AS105">
    <cfRule type="cellIs" dxfId="820" priority="348" stopIfTrue="1" operator="equal">
      <formula>"AO3"</formula>
    </cfRule>
    <cfRule type="cellIs" dxfId="819" priority="349" stopIfTrue="1" operator="equal">
      <formula>"AO2"</formula>
    </cfRule>
    <cfRule type="cellIs" dxfId="818" priority="350" stopIfTrue="1" operator="equal">
      <formula>"AO1"</formula>
    </cfRule>
  </conditionalFormatting>
  <conditionalFormatting sqref="AS119">
    <cfRule type="cellIs" dxfId="817" priority="345" stopIfTrue="1" operator="equal">
      <formula>"AO3"</formula>
    </cfRule>
    <cfRule type="cellIs" dxfId="816" priority="346" stopIfTrue="1" operator="equal">
      <formula>"AO2"</formula>
    </cfRule>
    <cfRule type="cellIs" dxfId="815" priority="347" stopIfTrue="1" operator="equal">
      <formula>"AO1"</formula>
    </cfRule>
  </conditionalFormatting>
  <conditionalFormatting sqref="AS121">
    <cfRule type="cellIs" dxfId="814" priority="342" stopIfTrue="1" operator="equal">
      <formula>"AO3"</formula>
    </cfRule>
    <cfRule type="cellIs" dxfId="813" priority="343" stopIfTrue="1" operator="equal">
      <formula>"AO2"</formula>
    </cfRule>
    <cfRule type="cellIs" dxfId="812" priority="344" stopIfTrue="1" operator="equal">
      <formula>"AO1"</formula>
    </cfRule>
  </conditionalFormatting>
  <conditionalFormatting sqref="AS122">
    <cfRule type="cellIs" dxfId="811" priority="339" stopIfTrue="1" operator="equal">
      <formula>"AO3"</formula>
    </cfRule>
    <cfRule type="cellIs" dxfId="810" priority="340" stopIfTrue="1" operator="equal">
      <formula>"AO2"</formula>
    </cfRule>
    <cfRule type="cellIs" dxfId="809" priority="341" stopIfTrue="1" operator="equal">
      <formula>"AO1"</formula>
    </cfRule>
  </conditionalFormatting>
  <conditionalFormatting sqref="AS129:AS130">
    <cfRule type="cellIs" dxfId="808" priority="333" stopIfTrue="1" operator="equal">
      <formula>"AO3"</formula>
    </cfRule>
    <cfRule type="cellIs" dxfId="807" priority="334" stopIfTrue="1" operator="equal">
      <formula>"AO2"</formula>
    </cfRule>
    <cfRule type="cellIs" dxfId="806" priority="335" stopIfTrue="1" operator="equal">
      <formula>"AO1"</formula>
    </cfRule>
  </conditionalFormatting>
  <conditionalFormatting sqref="AR106">
    <cfRule type="cellIs" dxfId="805" priority="329" stopIfTrue="1" operator="equal">
      <formula>"Algebra"</formula>
    </cfRule>
    <cfRule type="cellIs" dxfId="804" priority="330" stopIfTrue="1" operator="equal">
      <formula>"Number"</formula>
    </cfRule>
    <cfRule type="cellIs" dxfId="803" priority="331" stopIfTrue="1" operator="equal">
      <formula>"Geometry and measures"</formula>
    </cfRule>
    <cfRule type="cellIs" dxfId="802" priority="332" stopIfTrue="1" operator="equal">
      <formula>"Statistics"</formula>
    </cfRule>
  </conditionalFormatting>
  <conditionalFormatting sqref="AR106">
    <cfRule type="cellIs" dxfId="801" priority="328" operator="equal">
      <formula>"RPR"</formula>
    </cfRule>
  </conditionalFormatting>
  <conditionalFormatting sqref="AR106">
    <cfRule type="cellIs" dxfId="800" priority="327" operator="equal">
      <formula>"Probability"</formula>
    </cfRule>
  </conditionalFormatting>
  <conditionalFormatting sqref="AR128">
    <cfRule type="cellIs" dxfId="799" priority="317" stopIfTrue="1" operator="equal">
      <formula>"Algebra"</formula>
    </cfRule>
    <cfRule type="cellIs" dxfId="798" priority="318" stopIfTrue="1" operator="equal">
      <formula>"Number"</formula>
    </cfRule>
    <cfRule type="cellIs" dxfId="797" priority="319" stopIfTrue="1" operator="equal">
      <formula>"Geometry and measures"</formula>
    </cfRule>
    <cfRule type="cellIs" dxfId="796" priority="320" stopIfTrue="1" operator="equal">
      <formula>"Statistics"</formula>
    </cfRule>
  </conditionalFormatting>
  <conditionalFormatting sqref="AR128">
    <cfRule type="cellIs" dxfId="795" priority="316" operator="equal">
      <formula>"RPR"</formula>
    </cfRule>
  </conditionalFormatting>
  <conditionalFormatting sqref="AR128">
    <cfRule type="cellIs" dxfId="794" priority="315" operator="equal">
      <formula>"Probability"</formula>
    </cfRule>
  </conditionalFormatting>
  <conditionalFormatting sqref="AR131">
    <cfRule type="cellIs" dxfId="793" priority="311" stopIfTrue="1" operator="equal">
      <formula>"Algebra"</formula>
    </cfRule>
    <cfRule type="cellIs" dxfId="792" priority="312" stopIfTrue="1" operator="equal">
      <formula>"Number"</formula>
    </cfRule>
    <cfRule type="cellIs" dxfId="791" priority="313" stopIfTrue="1" operator="equal">
      <formula>"Geometry and measures"</formula>
    </cfRule>
    <cfRule type="cellIs" dxfId="790" priority="314" stopIfTrue="1" operator="equal">
      <formula>"Statistics"</formula>
    </cfRule>
  </conditionalFormatting>
  <conditionalFormatting sqref="AR131">
    <cfRule type="cellIs" dxfId="789" priority="310" operator="equal">
      <formula>"RPR"</formula>
    </cfRule>
  </conditionalFormatting>
  <conditionalFormatting sqref="AR131">
    <cfRule type="cellIs" dxfId="788" priority="309" operator="equal">
      <formula>"Probability"</formula>
    </cfRule>
  </conditionalFormatting>
  <conditionalFormatting sqref="AS89">
    <cfRule type="cellIs" dxfId="787" priority="306" stopIfTrue="1" operator="equal">
      <formula>"AO3"</formula>
    </cfRule>
    <cfRule type="cellIs" dxfId="786" priority="307" stopIfTrue="1" operator="equal">
      <formula>"AO2"</formula>
    </cfRule>
    <cfRule type="cellIs" dxfId="785" priority="308" stopIfTrue="1" operator="equal">
      <formula>"AO1"</formula>
    </cfRule>
  </conditionalFormatting>
  <conditionalFormatting sqref="AS100">
    <cfRule type="cellIs" dxfId="784" priority="303" stopIfTrue="1" operator="equal">
      <formula>"AO3"</formula>
    </cfRule>
    <cfRule type="cellIs" dxfId="783" priority="304" stopIfTrue="1" operator="equal">
      <formula>"AO2"</formula>
    </cfRule>
    <cfRule type="cellIs" dxfId="782" priority="305" stopIfTrue="1" operator="equal">
      <formula>"AO1"</formula>
    </cfRule>
  </conditionalFormatting>
  <conditionalFormatting sqref="AS102">
    <cfRule type="cellIs" dxfId="781" priority="300" stopIfTrue="1" operator="equal">
      <formula>"AO3"</formula>
    </cfRule>
    <cfRule type="cellIs" dxfId="780" priority="301" stopIfTrue="1" operator="equal">
      <formula>"AO2"</formula>
    </cfRule>
    <cfRule type="cellIs" dxfId="779" priority="302" stopIfTrue="1" operator="equal">
      <formula>"AO1"</formula>
    </cfRule>
  </conditionalFormatting>
  <conditionalFormatting sqref="AS106">
    <cfRule type="cellIs" dxfId="778" priority="297" stopIfTrue="1" operator="equal">
      <formula>"AO3"</formula>
    </cfRule>
    <cfRule type="cellIs" dxfId="777" priority="298" stopIfTrue="1" operator="equal">
      <formula>"AO2"</formula>
    </cfRule>
    <cfRule type="cellIs" dxfId="776" priority="299" stopIfTrue="1" operator="equal">
      <formula>"AO1"</formula>
    </cfRule>
  </conditionalFormatting>
  <conditionalFormatting sqref="AS112">
    <cfRule type="cellIs" dxfId="775" priority="294" stopIfTrue="1" operator="equal">
      <formula>"AO3"</formula>
    </cfRule>
    <cfRule type="cellIs" dxfId="774" priority="295" stopIfTrue="1" operator="equal">
      <formula>"AO2"</formula>
    </cfRule>
    <cfRule type="cellIs" dxfId="773" priority="296" stopIfTrue="1" operator="equal">
      <formula>"AO1"</formula>
    </cfRule>
  </conditionalFormatting>
  <conditionalFormatting sqref="AS118">
    <cfRule type="cellIs" dxfId="772" priority="291" stopIfTrue="1" operator="equal">
      <formula>"AO3"</formula>
    </cfRule>
    <cfRule type="cellIs" dxfId="771" priority="292" stopIfTrue="1" operator="equal">
      <formula>"AO2"</formula>
    </cfRule>
    <cfRule type="cellIs" dxfId="770" priority="293" stopIfTrue="1" operator="equal">
      <formula>"AO1"</formula>
    </cfRule>
  </conditionalFormatting>
  <conditionalFormatting sqref="AS120">
    <cfRule type="cellIs" dxfId="769" priority="288" stopIfTrue="1" operator="equal">
      <formula>"AO3"</formula>
    </cfRule>
    <cfRule type="cellIs" dxfId="768" priority="289" stopIfTrue="1" operator="equal">
      <formula>"AO2"</formula>
    </cfRule>
    <cfRule type="cellIs" dxfId="767" priority="290" stopIfTrue="1" operator="equal">
      <formula>"AO1"</formula>
    </cfRule>
  </conditionalFormatting>
  <conditionalFormatting sqref="AS123">
    <cfRule type="cellIs" dxfId="766" priority="282" stopIfTrue="1" operator="equal">
      <formula>"AO3"</formula>
    </cfRule>
    <cfRule type="cellIs" dxfId="765" priority="283" stopIfTrue="1" operator="equal">
      <formula>"AO2"</formula>
    </cfRule>
    <cfRule type="cellIs" dxfId="764" priority="284" stopIfTrue="1" operator="equal">
      <formula>"AO1"</formula>
    </cfRule>
  </conditionalFormatting>
  <conditionalFormatting sqref="AS128">
    <cfRule type="cellIs" dxfId="763" priority="279" stopIfTrue="1" operator="equal">
      <formula>"AO3"</formula>
    </cfRule>
    <cfRule type="cellIs" dxfId="762" priority="280" stopIfTrue="1" operator="equal">
      <formula>"AO2"</formula>
    </cfRule>
    <cfRule type="cellIs" dxfId="761" priority="281" stopIfTrue="1" operator="equal">
      <formula>"AO1"</formula>
    </cfRule>
  </conditionalFormatting>
  <conditionalFormatting sqref="AS131">
    <cfRule type="cellIs" dxfId="760" priority="276" stopIfTrue="1" operator="equal">
      <formula>"AO3"</formula>
    </cfRule>
    <cfRule type="cellIs" dxfId="759" priority="277" stopIfTrue="1" operator="equal">
      <formula>"AO2"</formula>
    </cfRule>
    <cfRule type="cellIs" dxfId="758" priority="278" stopIfTrue="1" operator="equal">
      <formula>"AO1"</formula>
    </cfRule>
  </conditionalFormatting>
  <conditionalFormatting sqref="AR160 AR163:AR166 AR172:AR174 AR154 AR152 AR156:AR157 AR146:AR148 AR136:AR137 AR139:AR144">
    <cfRule type="cellIs" dxfId="757" priority="272" stopIfTrue="1" operator="equal">
      <formula>"Algebra"</formula>
    </cfRule>
    <cfRule type="cellIs" dxfId="756" priority="273" stopIfTrue="1" operator="equal">
      <formula>"Number"</formula>
    </cfRule>
    <cfRule type="cellIs" dxfId="755" priority="274" stopIfTrue="1" operator="equal">
      <formula>"Geometry and measures"</formula>
    </cfRule>
    <cfRule type="cellIs" dxfId="754" priority="275" stopIfTrue="1" operator="equal">
      <formula>"Statistics"</formula>
    </cfRule>
  </conditionalFormatting>
  <conditionalFormatting sqref="AS133:AS134 AS136:AS138 AS140:AS142 AS144:AS147 AS150">
    <cfRule type="cellIs" dxfId="753" priority="269" stopIfTrue="1" operator="equal">
      <formula>"AO3"</formula>
    </cfRule>
    <cfRule type="cellIs" dxfId="752" priority="270" stopIfTrue="1" operator="equal">
      <formula>"AO2"</formula>
    </cfRule>
    <cfRule type="cellIs" dxfId="751" priority="271" stopIfTrue="1" operator="equal">
      <formula>"AO1"</formula>
    </cfRule>
  </conditionalFormatting>
  <conditionalFormatting sqref="AR160 AR163:AR166 AR172:AR174 AR154 AR152 AR156:AR157 AR146:AR148 AR136:AR137 AR139:AR144">
    <cfRule type="cellIs" dxfId="750" priority="268" operator="equal">
      <formula>"RPR"</formula>
    </cfRule>
  </conditionalFormatting>
  <conditionalFormatting sqref="AR160 AR163:AR166 AR172:AR174 AR154 AR152 AR156:AR157 AR146:AR148 AR136:AR137 AR139:AR144">
    <cfRule type="cellIs" dxfId="749" priority="267" operator="equal">
      <formula>"Probability"</formula>
    </cfRule>
  </conditionalFormatting>
  <conditionalFormatting sqref="AR153">
    <cfRule type="cellIs" dxfId="748" priority="260" stopIfTrue="1" operator="equal">
      <formula>"Algebra"</formula>
    </cfRule>
    <cfRule type="cellIs" dxfId="747" priority="261" stopIfTrue="1" operator="equal">
      <formula>"Number"</formula>
    </cfRule>
    <cfRule type="cellIs" dxfId="746" priority="262" stopIfTrue="1" operator="equal">
      <formula>"Geometry and measures"</formula>
    </cfRule>
    <cfRule type="cellIs" dxfId="745" priority="263" stopIfTrue="1" operator="equal">
      <formula>"Statistics"</formula>
    </cfRule>
  </conditionalFormatting>
  <conditionalFormatting sqref="AR153">
    <cfRule type="cellIs" dxfId="744" priority="259" operator="equal">
      <formula>"RPR"</formula>
    </cfRule>
  </conditionalFormatting>
  <conditionalFormatting sqref="AR153">
    <cfRule type="cellIs" dxfId="743" priority="258" operator="equal">
      <formula>"Probability"</formula>
    </cfRule>
  </conditionalFormatting>
  <conditionalFormatting sqref="AR161">
    <cfRule type="cellIs" dxfId="742" priority="254" stopIfTrue="1" operator="equal">
      <formula>"Algebra"</formula>
    </cfRule>
    <cfRule type="cellIs" dxfId="741" priority="255" stopIfTrue="1" operator="equal">
      <formula>"Number"</formula>
    </cfRule>
    <cfRule type="cellIs" dxfId="740" priority="256" stopIfTrue="1" operator="equal">
      <formula>"Geometry and measures"</formula>
    </cfRule>
    <cfRule type="cellIs" dxfId="739" priority="257" stopIfTrue="1" operator="equal">
      <formula>"Statistics"</formula>
    </cfRule>
  </conditionalFormatting>
  <conditionalFormatting sqref="AR161">
    <cfRule type="cellIs" dxfId="738" priority="253" operator="equal">
      <formula>"RPR"</formula>
    </cfRule>
  </conditionalFormatting>
  <conditionalFormatting sqref="AR161">
    <cfRule type="cellIs" dxfId="737" priority="252" operator="equal">
      <formula>"Probability"</formula>
    </cfRule>
  </conditionalFormatting>
  <conditionalFormatting sqref="AR168">
    <cfRule type="cellIs" dxfId="736" priority="248" stopIfTrue="1" operator="equal">
      <formula>"Algebra"</formula>
    </cfRule>
    <cfRule type="cellIs" dxfId="735" priority="249" stopIfTrue="1" operator="equal">
      <formula>"Number"</formula>
    </cfRule>
    <cfRule type="cellIs" dxfId="734" priority="250" stopIfTrue="1" operator="equal">
      <formula>"Geometry and measures"</formula>
    </cfRule>
    <cfRule type="cellIs" dxfId="733" priority="251" stopIfTrue="1" operator="equal">
      <formula>"Statistics"</formula>
    </cfRule>
  </conditionalFormatting>
  <conditionalFormatting sqref="AR168">
    <cfRule type="cellIs" dxfId="732" priority="247" operator="equal">
      <formula>"RPR"</formula>
    </cfRule>
  </conditionalFormatting>
  <conditionalFormatting sqref="AR168">
    <cfRule type="cellIs" dxfId="731" priority="246" operator="equal">
      <formula>"Probability"</formula>
    </cfRule>
  </conditionalFormatting>
  <conditionalFormatting sqref="AS153 AS155:AS157">
    <cfRule type="cellIs" dxfId="730" priority="237" stopIfTrue="1" operator="equal">
      <formula>"AO3"</formula>
    </cfRule>
    <cfRule type="cellIs" dxfId="729" priority="238" stopIfTrue="1" operator="equal">
      <formula>"AO2"</formula>
    </cfRule>
    <cfRule type="cellIs" dxfId="728" priority="239" stopIfTrue="1" operator="equal">
      <formula>"AO1"</formula>
    </cfRule>
  </conditionalFormatting>
  <conditionalFormatting sqref="AS168:AS169">
    <cfRule type="cellIs" dxfId="727" priority="234" stopIfTrue="1" operator="equal">
      <formula>"AO3"</formula>
    </cfRule>
    <cfRule type="cellIs" dxfId="726" priority="235" stopIfTrue="1" operator="equal">
      <formula>"AO2"</formula>
    </cfRule>
    <cfRule type="cellIs" dxfId="725" priority="236" stopIfTrue="1" operator="equal">
      <formula>"AO1"</formula>
    </cfRule>
  </conditionalFormatting>
  <conditionalFormatting sqref="AS176">
    <cfRule type="cellIs" dxfId="724" priority="228" stopIfTrue="1" operator="equal">
      <formula>"AO3"</formula>
    </cfRule>
    <cfRule type="cellIs" dxfId="723" priority="229" stopIfTrue="1" operator="equal">
      <formula>"AO2"</formula>
    </cfRule>
    <cfRule type="cellIs" dxfId="722" priority="230" stopIfTrue="1" operator="equal">
      <formula>"AO1"</formula>
    </cfRule>
  </conditionalFormatting>
  <conditionalFormatting sqref="AS175">
    <cfRule type="cellIs" dxfId="721" priority="231" stopIfTrue="1" operator="equal">
      <formula>"AO3"</formula>
    </cfRule>
    <cfRule type="cellIs" dxfId="720" priority="232" stopIfTrue="1" operator="equal">
      <formula>"AO2"</formula>
    </cfRule>
    <cfRule type="cellIs" dxfId="719" priority="233" stopIfTrue="1" operator="equal">
      <formula>"AO1"</formula>
    </cfRule>
  </conditionalFormatting>
  <conditionalFormatting sqref="AR149:AR151">
    <cfRule type="cellIs" dxfId="718" priority="224" stopIfTrue="1" operator="equal">
      <formula>"Algebra"</formula>
    </cfRule>
    <cfRule type="cellIs" dxfId="717" priority="225" stopIfTrue="1" operator="equal">
      <formula>"Number"</formula>
    </cfRule>
    <cfRule type="cellIs" dxfId="716" priority="226" stopIfTrue="1" operator="equal">
      <formula>"Geometry and measures"</formula>
    </cfRule>
    <cfRule type="cellIs" dxfId="715" priority="227" stopIfTrue="1" operator="equal">
      <formula>"Statistics"</formula>
    </cfRule>
  </conditionalFormatting>
  <conditionalFormatting sqref="AR149:AR151">
    <cfRule type="cellIs" dxfId="714" priority="223" operator="equal">
      <formula>"RPR"</formula>
    </cfRule>
  </conditionalFormatting>
  <conditionalFormatting sqref="AR149:AR151">
    <cfRule type="cellIs" dxfId="713" priority="222" operator="equal">
      <formula>"Probability"</formula>
    </cfRule>
  </conditionalFormatting>
  <conditionalFormatting sqref="AR155">
    <cfRule type="cellIs" dxfId="712" priority="218" stopIfTrue="1" operator="equal">
      <formula>"Algebra"</formula>
    </cfRule>
    <cfRule type="cellIs" dxfId="711" priority="219" stopIfTrue="1" operator="equal">
      <formula>"Number"</formula>
    </cfRule>
    <cfRule type="cellIs" dxfId="710" priority="220" stopIfTrue="1" operator="equal">
      <formula>"Geometry and measures"</formula>
    </cfRule>
    <cfRule type="cellIs" dxfId="709" priority="221" stopIfTrue="1" operator="equal">
      <formula>"Statistics"</formula>
    </cfRule>
  </conditionalFormatting>
  <conditionalFormatting sqref="AR155">
    <cfRule type="cellIs" dxfId="708" priority="217" operator="equal">
      <formula>"RPR"</formula>
    </cfRule>
  </conditionalFormatting>
  <conditionalFormatting sqref="AR155">
    <cfRule type="cellIs" dxfId="707" priority="216" operator="equal">
      <formula>"Probability"</formula>
    </cfRule>
  </conditionalFormatting>
  <conditionalFormatting sqref="AR169">
    <cfRule type="cellIs" dxfId="706" priority="212" stopIfTrue="1" operator="equal">
      <formula>"Algebra"</formula>
    </cfRule>
    <cfRule type="cellIs" dxfId="705" priority="213" stopIfTrue="1" operator="equal">
      <formula>"Number"</formula>
    </cfRule>
    <cfRule type="cellIs" dxfId="704" priority="214" stopIfTrue="1" operator="equal">
      <formula>"Geometry and measures"</formula>
    </cfRule>
    <cfRule type="cellIs" dxfId="703" priority="215" stopIfTrue="1" operator="equal">
      <formula>"Statistics"</formula>
    </cfRule>
  </conditionalFormatting>
  <conditionalFormatting sqref="AR169">
    <cfRule type="cellIs" dxfId="702" priority="211" operator="equal">
      <formula>"RPR"</formula>
    </cfRule>
  </conditionalFormatting>
  <conditionalFormatting sqref="AR169">
    <cfRule type="cellIs" dxfId="701" priority="210" operator="equal">
      <formula>"Probability"</formula>
    </cfRule>
  </conditionalFormatting>
  <conditionalFormatting sqref="AR170">
    <cfRule type="cellIs" dxfId="700" priority="206" stopIfTrue="1" operator="equal">
      <formula>"Algebra"</formula>
    </cfRule>
    <cfRule type="cellIs" dxfId="699" priority="207" stopIfTrue="1" operator="equal">
      <formula>"Number"</formula>
    </cfRule>
    <cfRule type="cellIs" dxfId="698" priority="208" stopIfTrue="1" operator="equal">
      <formula>"Geometry and measures"</formula>
    </cfRule>
    <cfRule type="cellIs" dxfId="697" priority="209" stopIfTrue="1" operator="equal">
      <formula>"Statistics"</formula>
    </cfRule>
  </conditionalFormatting>
  <conditionalFormatting sqref="AR170">
    <cfRule type="cellIs" dxfId="696" priority="205" operator="equal">
      <formula>"RPR"</formula>
    </cfRule>
  </conditionalFormatting>
  <conditionalFormatting sqref="AR170">
    <cfRule type="cellIs" dxfId="695" priority="204" operator="equal">
      <formula>"Probability"</formula>
    </cfRule>
  </conditionalFormatting>
  <conditionalFormatting sqref="AR171">
    <cfRule type="cellIs" dxfId="694" priority="200" stopIfTrue="1" operator="equal">
      <formula>"Algebra"</formula>
    </cfRule>
    <cfRule type="cellIs" dxfId="693" priority="201" stopIfTrue="1" operator="equal">
      <formula>"Number"</formula>
    </cfRule>
    <cfRule type="cellIs" dxfId="692" priority="202" stopIfTrue="1" operator="equal">
      <formula>"Geometry and measures"</formula>
    </cfRule>
    <cfRule type="cellIs" dxfId="691" priority="203" stopIfTrue="1" operator="equal">
      <formula>"Statistics"</formula>
    </cfRule>
  </conditionalFormatting>
  <conditionalFormatting sqref="AR171">
    <cfRule type="cellIs" dxfId="690" priority="199" operator="equal">
      <formula>"RPR"</formula>
    </cfRule>
  </conditionalFormatting>
  <conditionalFormatting sqref="AR171">
    <cfRule type="cellIs" dxfId="689" priority="198" operator="equal">
      <formula>"Probability"</formula>
    </cfRule>
  </conditionalFormatting>
  <conditionalFormatting sqref="AR175">
    <cfRule type="cellIs" dxfId="688" priority="194" stopIfTrue="1" operator="equal">
      <formula>"Algebra"</formula>
    </cfRule>
    <cfRule type="cellIs" dxfId="687" priority="195" stopIfTrue="1" operator="equal">
      <formula>"Number"</formula>
    </cfRule>
    <cfRule type="cellIs" dxfId="686" priority="196" stopIfTrue="1" operator="equal">
      <formula>"Geometry and measures"</formula>
    </cfRule>
    <cfRule type="cellIs" dxfId="685" priority="197" stopIfTrue="1" operator="equal">
      <formula>"Statistics"</formula>
    </cfRule>
  </conditionalFormatting>
  <conditionalFormatting sqref="AR175">
    <cfRule type="cellIs" dxfId="684" priority="193" operator="equal">
      <formula>"RPR"</formula>
    </cfRule>
  </conditionalFormatting>
  <conditionalFormatting sqref="AR175">
    <cfRule type="cellIs" dxfId="683" priority="192" operator="equal">
      <formula>"Probability"</formula>
    </cfRule>
  </conditionalFormatting>
  <conditionalFormatting sqref="AR176">
    <cfRule type="cellIs" dxfId="682" priority="188" stopIfTrue="1" operator="equal">
      <formula>"Algebra"</formula>
    </cfRule>
    <cfRule type="cellIs" dxfId="681" priority="189" stopIfTrue="1" operator="equal">
      <formula>"Number"</formula>
    </cfRule>
    <cfRule type="cellIs" dxfId="680" priority="190" stopIfTrue="1" operator="equal">
      <formula>"Geometry and measures"</formula>
    </cfRule>
    <cfRule type="cellIs" dxfId="679" priority="191" stopIfTrue="1" operator="equal">
      <formula>"Statistics"</formula>
    </cfRule>
  </conditionalFormatting>
  <conditionalFormatting sqref="AR176">
    <cfRule type="cellIs" dxfId="678" priority="187" operator="equal">
      <formula>"RPR"</formula>
    </cfRule>
  </conditionalFormatting>
  <conditionalFormatting sqref="AR176">
    <cfRule type="cellIs" dxfId="677" priority="186" operator="equal">
      <formula>"Probability"</formula>
    </cfRule>
  </conditionalFormatting>
  <conditionalFormatting sqref="AR133:AR135">
    <cfRule type="cellIs" dxfId="676" priority="182" stopIfTrue="1" operator="equal">
      <formula>"Algebra"</formula>
    </cfRule>
    <cfRule type="cellIs" dxfId="675" priority="183" stopIfTrue="1" operator="equal">
      <formula>"Number"</formula>
    </cfRule>
    <cfRule type="cellIs" dxfId="674" priority="184" stopIfTrue="1" operator="equal">
      <formula>"Geometry and measures"</formula>
    </cfRule>
    <cfRule type="cellIs" dxfId="673" priority="185" stopIfTrue="1" operator="equal">
      <formula>"Statistics"</formula>
    </cfRule>
  </conditionalFormatting>
  <conditionalFormatting sqref="AR133:AR135">
    <cfRule type="cellIs" dxfId="672" priority="181" operator="equal">
      <formula>"RPR"</formula>
    </cfRule>
  </conditionalFormatting>
  <conditionalFormatting sqref="AR133:AR135">
    <cfRule type="cellIs" dxfId="671" priority="180" operator="equal">
      <formula>"Probability"</formula>
    </cfRule>
  </conditionalFormatting>
  <conditionalFormatting sqref="AR145">
    <cfRule type="cellIs" dxfId="670" priority="176" stopIfTrue="1" operator="equal">
      <formula>"Algebra"</formula>
    </cfRule>
    <cfRule type="cellIs" dxfId="669" priority="177" stopIfTrue="1" operator="equal">
      <formula>"Number"</formula>
    </cfRule>
    <cfRule type="cellIs" dxfId="668" priority="178" stopIfTrue="1" operator="equal">
      <formula>"Geometry and measures"</formula>
    </cfRule>
    <cfRule type="cellIs" dxfId="667" priority="179" stopIfTrue="1" operator="equal">
      <formula>"Statistics"</formula>
    </cfRule>
  </conditionalFormatting>
  <conditionalFormatting sqref="AR145">
    <cfRule type="cellIs" dxfId="666" priority="175" operator="equal">
      <formula>"RPR"</formula>
    </cfRule>
  </conditionalFormatting>
  <conditionalFormatting sqref="AR145">
    <cfRule type="cellIs" dxfId="665" priority="174" operator="equal">
      <formula>"Probability"</formula>
    </cfRule>
  </conditionalFormatting>
  <conditionalFormatting sqref="AR158">
    <cfRule type="cellIs" dxfId="664" priority="170" stopIfTrue="1" operator="equal">
      <formula>"Algebra"</formula>
    </cfRule>
    <cfRule type="cellIs" dxfId="663" priority="171" stopIfTrue="1" operator="equal">
      <formula>"Number"</formula>
    </cfRule>
    <cfRule type="cellIs" dxfId="662" priority="172" stopIfTrue="1" operator="equal">
      <formula>"Geometry and measures"</formula>
    </cfRule>
    <cfRule type="cellIs" dxfId="661" priority="173" stopIfTrue="1" operator="equal">
      <formula>"Statistics"</formula>
    </cfRule>
  </conditionalFormatting>
  <conditionalFormatting sqref="AR158">
    <cfRule type="cellIs" dxfId="660" priority="169" operator="equal">
      <formula>"RPR"</formula>
    </cfRule>
  </conditionalFormatting>
  <conditionalFormatting sqref="AR158">
    <cfRule type="cellIs" dxfId="659" priority="168" operator="equal">
      <formula>"Probability"</formula>
    </cfRule>
  </conditionalFormatting>
  <conditionalFormatting sqref="AR167">
    <cfRule type="cellIs" dxfId="658" priority="164" stopIfTrue="1" operator="equal">
      <formula>"Algebra"</formula>
    </cfRule>
    <cfRule type="cellIs" dxfId="657" priority="165" stopIfTrue="1" operator="equal">
      <formula>"Number"</formula>
    </cfRule>
    <cfRule type="cellIs" dxfId="656" priority="166" stopIfTrue="1" operator="equal">
      <formula>"Geometry and measures"</formula>
    </cfRule>
    <cfRule type="cellIs" dxfId="655" priority="167" stopIfTrue="1" operator="equal">
      <formula>"Statistics"</formula>
    </cfRule>
  </conditionalFormatting>
  <conditionalFormatting sqref="AR167">
    <cfRule type="cellIs" dxfId="654" priority="163" operator="equal">
      <formula>"RPR"</formula>
    </cfRule>
  </conditionalFormatting>
  <conditionalFormatting sqref="AR167">
    <cfRule type="cellIs" dxfId="653" priority="162" operator="equal">
      <formula>"Probability"</formula>
    </cfRule>
  </conditionalFormatting>
  <conditionalFormatting sqref="AS152">
    <cfRule type="cellIs" dxfId="652" priority="159" stopIfTrue="1" operator="equal">
      <formula>"AO3"</formula>
    </cfRule>
    <cfRule type="cellIs" dxfId="651" priority="160" stopIfTrue="1" operator="equal">
      <formula>"AO2"</formula>
    </cfRule>
    <cfRule type="cellIs" dxfId="650" priority="161" stopIfTrue="1" operator="equal">
      <formula>"AO1"</formula>
    </cfRule>
  </conditionalFormatting>
  <conditionalFormatting sqref="AS160">
    <cfRule type="cellIs" dxfId="649" priority="156" stopIfTrue="1" operator="equal">
      <formula>"AO3"</formula>
    </cfRule>
    <cfRule type="cellIs" dxfId="648" priority="157" stopIfTrue="1" operator="equal">
      <formula>"AO2"</formula>
    </cfRule>
    <cfRule type="cellIs" dxfId="647" priority="158" stopIfTrue="1" operator="equal">
      <formula>"AO1"</formula>
    </cfRule>
  </conditionalFormatting>
  <conditionalFormatting sqref="AS161">
    <cfRule type="cellIs" dxfId="646" priority="153" stopIfTrue="1" operator="equal">
      <formula>"AO3"</formula>
    </cfRule>
    <cfRule type="cellIs" dxfId="645" priority="154" stopIfTrue="1" operator="equal">
      <formula>"AO2"</formula>
    </cfRule>
    <cfRule type="cellIs" dxfId="644" priority="155" stopIfTrue="1" operator="equal">
      <formula>"AO1"</formula>
    </cfRule>
  </conditionalFormatting>
  <conditionalFormatting sqref="AS163">
    <cfRule type="cellIs" dxfId="643" priority="150" stopIfTrue="1" operator="equal">
      <formula>"AO3"</formula>
    </cfRule>
    <cfRule type="cellIs" dxfId="642" priority="151" stopIfTrue="1" operator="equal">
      <formula>"AO2"</formula>
    </cfRule>
    <cfRule type="cellIs" dxfId="641" priority="152" stopIfTrue="1" operator="equal">
      <formula>"AO1"</formula>
    </cfRule>
  </conditionalFormatting>
  <conditionalFormatting sqref="AS165">
    <cfRule type="cellIs" dxfId="640" priority="147" stopIfTrue="1" operator="equal">
      <formula>"AO3"</formula>
    </cfRule>
    <cfRule type="cellIs" dxfId="639" priority="148" stopIfTrue="1" operator="equal">
      <formula>"AO2"</formula>
    </cfRule>
    <cfRule type="cellIs" dxfId="638" priority="149" stopIfTrue="1" operator="equal">
      <formula>"AO1"</formula>
    </cfRule>
  </conditionalFormatting>
  <conditionalFormatting sqref="AS172">
    <cfRule type="cellIs" dxfId="637" priority="144" stopIfTrue="1" operator="equal">
      <formula>"AO3"</formula>
    </cfRule>
    <cfRule type="cellIs" dxfId="636" priority="145" stopIfTrue="1" operator="equal">
      <formula>"AO2"</formula>
    </cfRule>
    <cfRule type="cellIs" dxfId="635" priority="146" stopIfTrue="1" operator="equal">
      <formula>"AO1"</formula>
    </cfRule>
  </conditionalFormatting>
  <conditionalFormatting sqref="AS173:AS174">
    <cfRule type="cellIs" dxfId="634" priority="138" stopIfTrue="1" operator="equal">
      <formula>"AO3"</formula>
    </cfRule>
    <cfRule type="cellIs" dxfId="633" priority="139" stopIfTrue="1" operator="equal">
      <formula>"AO2"</formula>
    </cfRule>
    <cfRule type="cellIs" dxfId="632" priority="140" stopIfTrue="1" operator="equal">
      <formula>"AO1"</formula>
    </cfRule>
  </conditionalFormatting>
  <conditionalFormatting sqref="AR138">
    <cfRule type="cellIs" dxfId="631" priority="134" stopIfTrue="1" operator="equal">
      <formula>"Algebra"</formula>
    </cfRule>
    <cfRule type="cellIs" dxfId="630" priority="135" stopIfTrue="1" operator="equal">
      <formula>"Number"</formula>
    </cfRule>
    <cfRule type="cellIs" dxfId="629" priority="136" stopIfTrue="1" operator="equal">
      <formula>"Geometry and measures"</formula>
    </cfRule>
    <cfRule type="cellIs" dxfId="628" priority="137" stopIfTrue="1" operator="equal">
      <formula>"Statistics"</formula>
    </cfRule>
  </conditionalFormatting>
  <conditionalFormatting sqref="AR138">
    <cfRule type="cellIs" dxfId="627" priority="133" operator="equal">
      <formula>"RPR"</formula>
    </cfRule>
  </conditionalFormatting>
  <conditionalFormatting sqref="AR138">
    <cfRule type="cellIs" dxfId="626" priority="132" operator="equal">
      <formula>"Probability"</formula>
    </cfRule>
  </conditionalFormatting>
  <conditionalFormatting sqref="AR159">
    <cfRule type="cellIs" dxfId="625" priority="128" stopIfTrue="1" operator="equal">
      <formula>"Algebra"</formula>
    </cfRule>
    <cfRule type="cellIs" dxfId="624" priority="129" stopIfTrue="1" operator="equal">
      <formula>"Number"</formula>
    </cfRule>
    <cfRule type="cellIs" dxfId="623" priority="130" stopIfTrue="1" operator="equal">
      <formula>"Geometry and measures"</formula>
    </cfRule>
    <cfRule type="cellIs" dxfId="622" priority="131" stopIfTrue="1" operator="equal">
      <formula>"Statistics"</formula>
    </cfRule>
  </conditionalFormatting>
  <conditionalFormatting sqref="AR159">
    <cfRule type="cellIs" dxfId="621" priority="127" operator="equal">
      <formula>"RPR"</formula>
    </cfRule>
  </conditionalFormatting>
  <conditionalFormatting sqref="AR159">
    <cfRule type="cellIs" dxfId="620" priority="126" operator="equal">
      <formula>"Probability"</formula>
    </cfRule>
  </conditionalFormatting>
  <conditionalFormatting sqref="AR162">
    <cfRule type="cellIs" dxfId="619" priority="122" stopIfTrue="1" operator="equal">
      <formula>"Algebra"</formula>
    </cfRule>
    <cfRule type="cellIs" dxfId="618" priority="123" stopIfTrue="1" operator="equal">
      <formula>"Number"</formula>
    </cfRule>
    <cfRule type="cellIs" dxfId="617" priority="124" stopIfTrue="1" operator="equal">
      <formula>"Geometry and measures"</formula>
    </cfRule>
    <cfRule type="cellIs" dxfId="616" priority="125" stopIfTrue="1" operator="equal">
      <formula>"Statistics"</formula>
    </cfRule>
  </conditionalFormatting>
  <conditionalFormatting sqref="AR162">
    <cfRule type="cellIs" dxfId="615" priority="121" operator="equal">
      <formula>"RPR"</formula>
    </cfRule>
  </conditionalFormatting>
  <conditionalFormatting sqref="AR162">
    <cfRule type="cellIs" dxfId="614" priority="120" operator="equal">
      <formula>"Probability"</formula>
    </cfRule>
  </conditionalFormatting>
  <conditionalFormatting sqref="AR177">
    <cfRule type="cellIs" dxfId="613" priority="110" stopIfTrue="1" operator="equal">
      <formula>"Algebra"</formula>
    </cfRule>
    <cfRule type="cellIs" dxfId="612" priority="111" stopIfTrue="1" operator="equal">
      <formula>"Number"</formula>
    </cfRule>
    <cfRule type="cellIs" dxfId="611" priority="112" stopIfTrue="1" operator="equal">
      <formula>"Geometry and measures"</formula>
    </cfRule>
    <cfRule type="cellIs" dxfId="610" priority="113" stopIfTrue="1" operator="equal">
      <formula>"Statistics"</formula>
    </cfRule>
  </conditionalFormatting>
  <conditionalFormatting sqref="AR177">
    <cfRule type="cellIs" dxfId="609" priority="109" operator="equal">
      <formula>"RPR"</formula>
    </cfRule>
  </conditionalFormatting>
  <conditionalFormatting sqref="AR177">
    <cfRule type="cellIs" dxfId="608" priority="108" operator="equal">
      <formula>"Probability"</formula>
    </cfRule>
  </conditionalFormatting>
  <conditionalFormatting sqref="AS135">
    <cfRule type="cellIs" dxfId="607" priority="105" stopIfTrue="1" operator="equal">
      <formula>"AO3"</formula>
    </cfRule>
    <cfRule type="cellIs" dxfId="606" priority="106" stopIfTrue="1" operator="equal">
      <formula>"AO2"</formula>
    </cfRule>
    <cfRule type="cellIs" dxfId="605" priority="107" stopIfTrue="1" operator="equal">
      <formula>"AO1"</formula>
    </cfRule>
  </conditionalFormatting>
  <conditionalFormatting sqref="AS139">
    <cfRule type="cellIs" dxfId="604" priority="102" stopIfTrue="1" operator="equal">
      <formula>"AO3"</formula>
    </cfRule>
    <cfRule type="cellIs" dxfId="603" priority="103" stopIfTrue="1" operator="equal">
      <formula>"AO2"</formula>
    </cfRule>
    <cfRule type="cellIs" dxfId="602" priority="104" stopIfTrue="1" operator="equal">
      <formula>"AO1"</formula>
    </cfRule>
  </conditionalFormatting>
  <conditionalFormatting sqref="AS143">
    <cfRule type="cellIs" dxfId="601" priority="99" stopIfTrue="1" operator="equal">
      <formula>"AO3"</formula>
    </cfRule>
    <cfRule type="cellIs" dxfId="600" priority="100" stopIfTrue="1" operator="equal">
      <formula>"AO2"</formula>
    </cfRule>
    <cfRule type="cellIs" dxfId="599" priority="101" stopIfTrue="1" operator="equal">
      <formula>"AO1"</formula>
    </cfRule>
  </conditionalFormatting>
  <conditionalFormatting sqref="AS148">
    <cfRule type="cellIs" dxfId="598" priority="96" stopIfTrue="1" operator="equal">
      <formula>"AO3"</formula>
    </cfRule>
    <cfRule type="cellIs" dxfId="597" priority="97" stopIfTrue="1" operator="equal">
      <formula>"AO2"</formula>
    </cfRule>
    <cfRule type="cellIs" dxfId="596" priority="98" stopIfTrue="1" operator="equal">
      <formula>"AO1"</formula>
    </cfRule>
  </conditionalFormatting>
  <conditionalFormatting sqref="AS149">
    <cfRule type="cellIs" dxfId="595" priority="93" stopIfTrue="1" operator="equal">
      <formula>"AO3"</formula>
    </cfRule>
    <cfRule type="cellIs" dxfId="594" priority="94" stopIfTrue="1" operator="equal">
      <formula>"AO2"</formula>
    </cfRule>
    <cfRule type="cellIs" dxfId="593" priority="95" stopIfTrue="1" operator="equal">
      <formula>"AO1"</formula>
    </cfRule>
  </conditionalFormatting>
  <conditionalFormatting sqref="AS151">
    <cfRule type="cellIs" dxfId="592" priority="90" stopIfTrue="1" operator="equal">
      <formula>"AO3"</formula>
    </cfRule>
    <cfRule type="cellIs" dxfId="591" priority="91" stopIfTrue="1" operator="equal">
      <formula>"AO2"</formula>
    </cfRule>
    <cfRule type="cellIs" dxfId="590" priority="92" stopIfTrue="1" operator="equal">
      <formula>"AO1"</formula>
    </cfRule>
  </conditionalFormatting>
  <conditionalFormatting sqref="AS154">
    <cfRule type="cellIs" dxfId="589" priority="87" stopIfTrue="1" operator="equal">
      <formula>"AO3"</formula>
    </cfRule>
    <cfRule type="cellIs" dxfId="588" priority="88" stopIfTrue="1" operator="equal">
      <formula>"AO2"</formula>
    </cfRule>
    <cfRule type="cellIs" dxfId="587" priority="89" stopIfTrue="1" operator="equal">
      <formula>"AO1"</formula>
    </cfRule>
  </conditionalFormatting>
  <conditionalFormatting sqref="AS158">
    <cfRule type="cellIs" dxfId="586" priority="84" stopIfTrue="1" operator="equal">
      <formula>"AO3"</formula>
    </cfRule>
    <cfRule type="cellIs" dxfId="585" priority="85" stopIfTrue="1" operator="equal">
      <formula>"AO2"</formula>
    </cfRule>
    <cfRule type="cellIs" dxfId="584" priority="86" stopIfTrue="1" operator="equal">
      <formula>"AO1"</formula>
    </cfRule>
  </conditionalFormatting>
  <conditionalFormatting sqref="AS159">
    <cfRule type="cellIs" dxfId="583" priority="81" stopIfTrue="1" operator="equal">
      <formula>"AO3"</formula>
    </cfRule>
    <cfRule type="cellIs" dxfId="582" priority="82" stopIfTrue="1" operator="equal">
      <formula>"AO2"</formula>
    </cfRule>
    <cfRule type="cellIs" dxfId="581" priority="83" stopIfTrue="1" operator="equal">
      <formula>"AO1"</formula>
    </cfRule>
  </conditionalFormatting>
  <conditionalFormatting sqref="AS162">
    <cfRule type="cellIs" dxfId="580" priority="78" stopIfTrue="1" operator="equal">
      <formula>"AO3"</formula>
    </cfRule>
    <cfRule type="cellIs" dxfId="579" priority="79" stopIfTrue="1" operator="equal">
      <formula>"AO2"</formula>
    </cfRule>
    <cfRule type="cellIs" dxfId="578" priority="80" stopIfTrue="1" operator="equal">
      <formula>"AO1"</formula>
    </cfRule>
  </conditionalFormatting>
  <conditionalFormatting sqref="AS164">
    <cfRule type="cellIs" dxfId="577" priority="75" stopIfTrue="1" operator="equal">
      <formula>"AO3"</formula>
    </cfRule>
    <cfRule type="cellIs" dxfId="576" priority="76" stopIfTrue="1" operator="equal">
      <formula>"AO2"</formula>
    </cfRule>
    <cfRule type="cellIs" dxfId="575" priority="77" stopIfTrue="1" operator="equal">
      <formula>"AO1"</formula>
    </cfRule>
  </conditionalFormatting>
  <conditionalFormatting sqref="AS166">
    <cfRule type="cellIs" dxfId="574" priority="72" stopIfTrue="1" operator="equal">
      <formula>"AO3"</formula>
    </cfRule>
    <cfRule type="cellIs" dxfId="573" priority="73" stopIfTrue="1" operator="equal">
      <formula>"AO2"</formula>
    </cfRule>
    <cfRule type="cellIs" dxfId="572" priority="74" stopIfTrue="1" operator="equal">
      <formula>"AO1"</formula>
    </cfRule>
  </conditionalFormatting>
  <conditionalFormatting sqref="AS167">
    <cfRule type="cellIs" dxfId="571" priority="69" stopIfTrue="1" operator="equal">
      <formula>"AO3"</formula>
    </cfRule>
    <cfRule type="cellIs" dxfId="570" priority="70" stopIfTrue="1" operator="equal">
      <formula>"AO2"</formula>
    </cfRule>
    <cfRule type="cellIs" dxfId="569" priority="71" stopIfTrue="1" operator="equal">
      <formula>"AO1"</formula>
    </cfRule>
  </conditionalFormatting>
  <conditionalFormatting sqref="AS170">
    <cfRule type="cellIs" dxfId="568" priority="66" stopIfTrue="1" operator="equal">
      <formula>"AO3"</formula>
    </cfRule>
    <cfRule type="cellIs" dxfId="567" priority="67" stopIfTrue="1" operator="equal">
      <formula>"AO2"</formula>
    </cfRule>
    <cfRule type="cellIs" dxfId="566" priority="68" stopIfTrue="1" operator="equal">
      <formula>"AO1"</formula>
    </cfRule>
  </conditionalFormatting>
  <conditionalFormatting sqref="AS171">
    <cfRule type="cellIs" dxfId="565" priority="63" stopIfTrue="1" operator="equal">
      <formula>"AO3"</formula>
    </cfRule>
    <cfRule type="cellIs" dxfId="564" priority="64" stopIfTrue="1" operator="equal">
      <formula>"AO2"</formula>
    </cfRule>
    <cfRule type="cellIs" dxfId="563" priority="65" stopIfTrue="1" operator="equal">
      <formula>"AO1"</formula>
    </cfRule>
  </conditionalFormatting>
  <conditionalFormatting sqref="AS177">
    <cfRule type="cellIs" dxfId="562" priority="57" stopIfTrue="1" operator="equal">
      <formula>"AO3"</formula>
    </cfRule>
    <cfRule type="cellIs" dxfId="561" priority="58" stopIfTrue="1" operator="equal">
      <formula>"AO2"</formula>
    </cfRule>
    <cfRule type="cellIs" dxfId="560" priority="59" stopIfTrue="1" operator="equal">
      <formula>"AO1"</formula>
    </cfRule>
  </conditionalFormatting>
  <conditionalFormatting sqref="D148:E149 D135:E135 D100:E100 D95:E96 D93:E93 D87:E89 D72:E72 D55:E55 G55:AQ55 G72:AQ72 G87:AQ89 G93:AQ93 G95:AQ96 G100:AQ100 G135:AQ135 G148:AQ149">
    <cfRule type="cellIs" dxfId="559" priority="56" operator="greaterThan">
      <formula>1</formula>
    </cfRule>
  </conditionalFormatting>
  <conditionalFormatting sqref="D161:E161 D153:E153 D150:E150 D122:E122 D115:E115 D110:E110 D101:E102 D73:E73 D61:E61 G61:AQ61 G73:AQ73 G101:AQ102 G110:AQ110 G115:AQ115 G122:AQ122 G150:AQ150 G153:AQ153 G161:AQ161">
    <cfRule type="cellIs" dxfId="558" priority="48" operator="greaterThan">
      <formula>2</formula>
    </cfRule>
  </conditionalFormatting>
  <conditionalFormatting sqref="F132">
    <cfRule type="cellIs" dxfId="557" priority="46" operator="greaterThan">
      <formula>1</formula>
    </cfRule>
  </conditionalFormatting>
  <conditionalFormatting sqref="F84">
    <cfRule type="cellIs" dxfId="556" priority="45" operator="greaterThan">
      <formula>1</formula>
    </cfRule>
  </conditionalFormatting>
  <conditionalFormatting sqref="D124:AQ124 D174:AQ174">
    <cfRule type="cellIs" dxfId="555" priority="38" operator="greaterThan">
      <formula>3</formula>
    </cfRule>
  </conditionalFormatting>
  <conditionalFormatting sqref="F61">
    <cfRule type="cellIs" dxfId="554" priority="35" operator="greaterThan">
      <formula>2</formula>
    </cfRule>
  </conditionalFormatting>
  <conditionalFormatting sqref="F72">
    <cfRule type="cellIs" dxfId="553" priority="33" operator="greaterThan">
      <formula>1</formula>
    </cfRule>
  </conditionalFormatting>
  <conditionalFormatting sqref="F73">
    <cfRule type="cellIs" dxfId="552" priority="32" operator="greaterThan">
      <formula>2</formula>
    </cfRule>
  </conditionalFormatting>
  <conditionalFormatting sqref="F109 F98">
    <cfRule type="cellIs" dxfId="551" priority="30" operator="greaterThan">
      <formula>1</formula>
    </cfRule>
  </conditionalFormatting>
  <conditionalFormatting sqref="F113">
    <cfRule type="cellIs" dxfId="550" priority="29" operator="greaterThan">
      <formula>2</formula>
    </cfRule>
  </conditionalFormatting>
  <conditionalFormatting sqref="F105">
    <cfRule type="cellIs" dxfId="549" priority="27" operator="greaterThan">
      <formula>1</formula>
    </cfRule>
  </conditionalFormatting>
  <conditionalFormatting sqref="F100 F95:F96 F93">
    <cfRule type="cellIs" dxfId="548" priority="26" operator="greaterThan">
      <formula>1</formula>
    </cfRule>
  </conditionalFormatting>
  <conditionalFormatting sqref="F122 F115 F110 F101:F102">
    <cfRule type="cellIs" dxfId="547" priority="25" operator="greaterThan">
      <formula>2</formula>
    </cfRule>
  </conditionalFormatting>
  <conditionalFormatting sqref="F140">
    <cfRule type="cellIs" dxfId="546" priority="20" operator="greaterThan">
      <formula>1</formula>
    </cfRule>
  </conditionalFormatting>
  <conditionalFormatting sqref="F148:F149">
    <cfRule type="cellIs" dxfId="545" priority="16" operator="greaterThan">
      <formula>1</formula>
    </cfRule>
  </conditionalFormatting>
  <conditionalFormatting sqref="F161 F153 F150">
    <cfRule type="cellIs" dxfId="544" priority="15" operator="greaterThan">
      <formula>2</formula>
    </cfRule>
  </conditionalFormatting>
  <conditionalFormatting sqref="AX42:AX83 AX85:AX131 AX133:AX177">
    <cfRule type="colorScale" priority="11">
      <colorScale>
        <cfvo type="num" val="0"/>
        <cfvo type="num" val="1"/>
        <color rgb="FFFF7128"/>
        <color rgb="FF00B050"/>
      </colorScale>
    </cfRule>
  </conditionalFormatting>
  <conditionalFormatting sqref="D176:AQ177 D123:AQ123 D119:AQ119 D65:AQ65">
    <cfRule type="cellIs" dxfId="543" priority="10" operator="greaterThan">
      <formula>6</formula>
    </cfRule>
  </conditionalFormatting>
  <conditionalFormatting sqref="D175:E175 G175:AQ175 D173:E173 G173:AQ173 D171:E171 G171:AQ171 D168:E168 G168:AQ168 D125:E125 G125:AQ125 D76:E76 G76:AQ76 D70:E70 G70:AQ70 D66:E66 G66:AQ66 D63:E64 G63:AQ64">
    <cfRule type="cellIs" dxfId="542" priority="9" operator="greaterThan">
      <formula>5</formula>
    </cfRule>
  </conditionalFormatting>
  <conditionalFormatting sqref="F175 F173 F171 F168 F125 F76 F70 F66 F63:F64">
    <cfRule type="cellIs" dxfId="541" priority="8" operator="greaterThan">
      <formula>5</formula>
    </cfRule>
  </conditionalFormatting>
  <conditionalFormatting sqref="D53:E53 G53:AQ53 D68:E68 G68:AQ68 D74:E74 G74:AQ74 D81:E81 G81:AQ81 D126:E126 G126:AQ126 D128:E128 G128:AQ128 D160:E160 G160:AQ160 D163:E163 G163:AQ163 D172:E172 G172:AQ172">
    <cfRule type="cellIs" dxfId="540" priority="7" operator="greaterThan">
      <formula>4</formula>
    </cfRule>
  </conditionalFormatting>
  <conditionalFormatting sqref="F53 F68 F74 F81 F126 F128 F160 F163 F172">
    <cfRule type="cellIs" dxfId="539" priority="6" operator="greaterThan">
      <formula>4</formula>
    </cfRule>
  </conditionalFormatting>
  <conditionalFormatting sqref="D167:AQ167 D152:AQ152 D146:AQ146 D131:AQ131 D129:AQ129 D117:AQ117 D111:AQ111 D107:AQ108 D103:AQ103 D83:AQ83 D75:AQ75 D69:AQ69 D67:AQ67 D54:AQ54 D52:AQ52">
    <cfRule type="cellIs" dxfId="538" priority="5" operator="greaterThan">
      <formula>3</formula>
    </cfRule>
  </conditionalFormatting>
  <conditionalFormatting sqref="D44:E44 G44:AQ44 D49:E49 G49:AQ49 D51:E51 G51:AQ51 D56:E57 G56:AQ57 D59:E60 G59:AQ60 D86:E86 G86:AQ86 D92:E92 G92:AQ92 D97:E97 G97:AQ97 D104:E104 G104:AQ104 D106:E106 G106:AQ106 D112:E112 G112:AQ112 D120:E121 G120:AQ121 D130:E130 G130:AQ130 D139:E139 G139:AQ139 D142:E144 G142:AQ144 D151:E151 G151:AQ151 D156:E156 G156:AQ156 D164:E166 G164:AQ166">
    <cfRule type="cellIs" dxfId="537" priority="4" operator="greaterThan">
      <formula>2</formula>
    </cfRule>
  </conditionalFormatting>
  <conditionalFormatting sqref="F44 F49 F51 F56:F57 F59:F60 F86 F92 F97 F104 F106 F112 F120:F121 F130 F139 F142:F144 F151 F156 F164:F166">
    <cfRule type="cellIs" dxfId="536" priority="3" operator="greaterThan">
      <formula>2</formula>
    </cfRule>
  </conditionalFormatting>
  <conditionalFormatting sqref="D169:AQ170 D162:AQ162 D157:AQ159 D154:AQ155 D147:AQ147 D145:AQ145 D141:AQ141 D136:AQ138 D127:AQ127 D116:AQ116 D114:AQ114 D99:AQ99 D94:AQ94 D91:AQ91 D82:AQ82 D78:AQ80 D71:AQ71 D62:AQ62 D58:AQ58 D47:AQ48">
    <cfRule type="cellIs" dxfId="535" priority="2" operator="greaterThan">
      <formula>1</formula>
    </cfRule>
  </conditionalFormatting>
  <conditionalFormatting sqref="D118:AQ118">
    <cfRule type="cellIs" dxfId="534" priority="1" operator="greaterThan">
      <formula>3</formula>
    </cfRule>
  </conditionalFormatting>
  <dataValidations count="3">
    <dataValidation type="whole" operator="lessThanOrEqual" allowBlank="1" showInputMessage="1" showErrorMessage="1" errorTitle="Error" error="The maximum mark for this question is 3 marks." sqref="VID138:VJG138 D65648:AQ65648 JB65648:KE65648 SX65648:UA65648 ACT65648:ADW65648 AMP65648:ANS65648 AWL65648:AXO65648 BGH65648:BHK65648 BQD65648:BRG65648 BZZ65648:CBC65648 CJV65648:CKY65648 CTR65648:CUU65648 DDN65648:DEQ65648 DNJ65648:DOM65648 DXF65648:DYI65648 EHB65648:EIE65648 EQX65648:ESA65648 FAT65648:FBW65648 FKP65648:FLS65648 FUL65648:FVO65648 GEH65648:GFK65648 GOD65648:GPG65648 GXZ65648:GZC65648 HHV65648:HIY65648 HRR65648:HSU65648 IBN65648:ICQ65648 ILJ65648:IMM65648 IVF65648:IWI65648 JFB65648:JGE65648 JOX65648:JQA65648 JYT65648:JZW65648 KIP65648:KJS65648 KSL65648:KTO65648 LCH65648:LDK65648 LMD65648:LNG65648 LVZ65648:LXC65648 MFV65648:MGY65648 MPR65648:MQU65648 MZN65648:NAQ65648 NJJ65648:NKM65648 NTF65648:NUI65648 ODB65648:OEE65648 OMX65648:OOA65648 OWT65648:OXW65648 PGP65648:PHS65648 PQL65648:PRO65648 QAH65648:QBK65648 QKD65648:QLG65648 QTZ65648:QVC65648 RDV65648:REY65648 RNR65648:ROU65648 RXN65648:RYQ65648 SHJ65648:SIM65648 SRF65648:SSI65648 TBB65648:TCE65648 TKX65648:TMA65648 TUT65648:TVW65648 UEP65648:UFS65648 UOL65648:UPO65648 UYH65648:UZK65648 VID65648:VJG65648 VRZ65648:VTC65648 WBV65648:WCY65648 WLR65648:WMU65648 WVN65648:WWQ65648 D131184:AQ131184 JB131184:KE131184 SX131184:UA131184 ACT131184:ADW131184 AMP131184:ANS131184 AWL131184:AXO131184 BGH131184:BHK131184 BQD131184:BRG131184 BZZ131184:CBC131184 CJV131184:CKY131184 CTR131184:CUU131184 DDN131184:DEQ131184 DNJ131184:DOM131184 DXF131184:DYI131184 EHB131184:EIE131184 EQX131184:ESA131184 FAT131184:FBW131184 FKP131184:FLS131184 FUL131184:FVO131184 GEH131184:GFK131184 GOD131184:GPG131184 GXZ131184:GZC131184 HHV131184:HIY131184 HRR131184:HSU131184 IBN131184:ICQ131184 ILJ131184:IMM131184 IVF131184:IWI131184 JFB131184:JGE131184 JOX131184:JQA131184 JYT131184:JZW131184 KIP131184:KJS131184 KSL131184:KTO131184 LCH131184:LDK131184 LMD131184:LNG131184 LVZ131184:LXC131184 MFV131184:MGY131184 MPR131184:MQU131184 MZN131184:NAQ131184 NJJ131184:NKM131184 NTF131184:NUI131184 ODB131184:OEE131184 OMX131184:OOA131184 OWT131184:OXW131184 PGP131184:PHS131184 PQL131184:PRO131184 QAH131184:QBK131184 QKD131184:QLG131184 QTZ131184:QVC131184 RDV131184:REY131184 RNR131184:ROU131184 RXN131184:RYQ131184 SHJ131184:SIM131184 SRF131184:SSI131184 TBB131184:TCE131184 TKX131184:TMA131184 TUT131184:TVW131184 UEP131184:UFS131184 UOL131184:UPO131184 UYH131184:UZK131184 VID131184:VJG131184 VRZ131184:VTC131184 WBV131184:WCY131184 WLR131184:WMU131184 WVN131184:WWQ131184 D196720:AQ196720 JB196720:KE196720 SX196720:UA196720 ACT196720:ADW196720 AMP196720:ANS196720 AWL196720:AXO196720 BGH196720:BHK196720 BQD196720:BRG196720 BZZ196720:CBC196720 CJV196720:CKY196720 CTR196720:CUU196720 DDN196720:DEQ196720 DNJ196720:DOM196720 DXF196720:DYI196720 EHB196720:EIE196720 EQX196720:ESA196720 FAT196720:FBW196720 FKP196720:FLS196720 FUL196720:FVO196720 GEH196720:GFK196720 GOD196720:GPG196720 GXZ196720:GZC196720 HHV196720:HIY196720 HRR196720:HSU196720 IBN196720:ICQ196720 ILJ196720:IMM196720 IVF196720:IWI196720 JFB196720:JGE196720 JOX196720:JQA196720 JYT196720:JZW196720 KIP196720:KJS196720 KSL196720:KTO196720 LCH196720:LDK196720 LMD196720:LNG196720 LVZ196720:LXC196720 MFV196720:MGY196720 MPR196720:MQU196720 MZN196720:NAQ196720 NJJ196720:NKM196720 NTF196720:NUI196720 ODB196720:OEE196720 OMX196720:OOA196720 OWT196720:OXW196720 PGP196720:PHS196720 PQL196720:PRO196720 QAH196720:QBK196720 QKD196720:QLG196720 QTZ196720:QVC196720 RDV196720:REY196720 RNR196720:ROU196720 RXN196720:RYQ196720 SHJ196720:SIM196720 SRF196720:SSI196720 TBB196720:TCE196720 TKX196720:TMA196720 TUT196720:TVW196720 UEP196720:UFS196720 UOL196720:UPO196720 UYH196720:UZK196720 VID196720:VJG196720 VRZ196720:VTC196720 WBV196720:WCY196720 WLR196720:WMU196720 WVN196720:WWQ196720 D262256:AQ262256 JB262256:KE262256 SX262256:UA262256 ACT262256:ADW262256 AMP262256:ANS262256 AWL262256:AXO262256 BGH262256:BHK262256 BQD262256:BRG262256 BZZ262256:CBC262256 CJV262256:CKY262256 CTR262256:CUU262256 DDN262256:DEQ262256 DNJ262256:DOM262256 DXF262256:DYI262256 EHB262256:EIE262256 EQX262256:ESA262256 FAT262256:FBW262256 FKP262256:FLS262256 FUL262256:FVO262256 GEH262256:GFK262256 GOD262256:GPG262256 GXZ262256:GZC262256 HHV262256:HIY262256 HRR262256:HSU262256 IBN262256:ICQ262256 ILJ262256:IMM262256 IVF262256:IWI262256 JFB262256:JGE262256 JOX262256:JQA262256 JYT262256:JZW262256 KIP262256:KJS262256 KSL262256:KTO262256 LCH262256:LDK262256 LMD262256:LNG262256 LVZ262256:LXC262256 MFV262256:MGY262256 MPR262256:MQU262256 MZN262256:NAQ262256 NJJ262256:NKM262256 NTF262256:NUI262256 ODB262256:OEE262256 OMX262256:OOA262256 OWT262256:OXW262256 PGP262256:PHS262256 PQL262256:PRO262256 QAH262256:QBK262256 QKD262256:QLG262256 QTZ262256:QVC262256 RDV262256:REY262256 RNR262256:ROU262256 RXN262256:RYQ262256 SHJ262256:SIM262256 SRF262256:SSI262256 TBB262256:TCE262256 TKX262256:TMA262256 TUT262256:TVW262256 UEP262256:UFS262256 UOL262256:UPO262256 UYH262256:UZK262256 VID262256:VJG262256 VRZ262256:VTC262256 WBV262256:WCY262256 WLR262256:WMU262256 WVN262256:WWQ262256 D327792:AQ327792 JB327792:KE327792 SX327792:UA327792 ACT327792:ADW327792 AMP327792:ANS327792 AWL327792:AXO327792 BGH327792:BHK327792 BQD327792:BRG327792 BZZ327792:CBC327792 CJV327792:CKY327792 CTR327792:CUU327792 DDN327792:DEQ327792 DNJ327792:DOM327792 DXF327792:DYI327792 EHB327792:EIE327792 EQX327792:ESA327792 FAT327792:FBW327792 FKP327792:FLS327792 FUL327792:FVO327792 GEH327792:GFK327792 GOD327792:GPG327792 GXZ327792:GZC327792 HHV327792:HIY327792 HRR327792:HSU327792 IBN327792:ICQ327792 ILJ327792:IMM327792 IVF327792:IWI327792 JFB327792:JGE327792 JOX327792:JQA327792 JYT327792:JZW327792 KIP327792:KJS327792 KSL327792:KTO327792 LCH327792:LDK327792 LMD327792:LNG327792 LVZ327792:LXC327792 MFV327792:MGY327792 MPR327792:MQU327792 MZN327792:NAQ327792 NJJ327792:NKM327792 NTF327792:NUI327792 ODB327792:OEE327792 OMX327792:OOA327792 OWT327792:OXW327792 PGP327792:PHS327792 PQL327792:PRO327792 QAH327792:QBK327792 QKD327792:QLG327792 QTZ327792:QVC327792 RDV327792:REY327792 RNR327792:ROU327792 RXN327792:RYQ327792 SHJ327792:SIM327792 SRF327792:SSI327792 TBB327792:TCE327792 TKX327792:TMA327792 TUT327792:TVW327792 UEP327792:UFS327792 UOL327792:UPO327792 UYH327792:UZK327792 VID327792:VJG327792 VRZ327792:VTC327792 WBV327792:WCY327792 WLR327792:WMU327792 WVN327792:WWQ327792 D393328:AQ393328 JB393328:KE393328 SX393328:UA393328 ACT393328:ADW393328 AMP393328:ANS393328 AWL393328:AXO393328 BGH393328:BHK393328 BQD393328:BRG393328 BZZ393328:CBC393328 CJV393328:CKY393328 CTR393328:CUU393328 DDN393328:DEQ393328 DNJ393328:DOM393328 DXF393328:DYI393328 EHB393328:EIE393328 EQX393328:ESA393328 FAT393328:FBW393328 FKP393328:FLS393328 FUL393328:FVO393328 GEH393328:GFK393328 GOD393328:GPG393328 GXZ393328:GZC393328 HHV393328:HIY393328 HRR393328:HSU393328 IBN393328:ICQ393328 ILJ393328:IMM393328 IVF393328:IWI393328 JFB393328:JGE393328 JOX393328:JQA393328 JYT393328:JZW393328 KIP393328:KJS393328 KSL393328:KTO393328 LCH393328:LDK393328 LMD393328:LNG393328 LVZ393328:LXC393328 MFV393328:MGY393328 MPR393328:MQU393328 MZN393328:NAQ393328 NJJ393328:NKM393328 NTF393328:NUI393328 ODB393328:OEE393328 OMX393328:OOA393328 OWT393328:OXW393328 PGP393328:PHS393328 PQL393328:PRO393328 QAH393328:QBK393328 QKD393328:QLG393328 QTZ393328:QVC393328 RDV393328:REY393328 RNR393328:ROU393328 RXN393328:RYQ393328 SHJ393328:SIM393328 SRF393328:SSI393328 TBB393328:TCE393328 TKX393328:TMA393328 TUT393328:TVW393328 UEP393328:UFS393328 UOL393328:UPO393328 UYH393328:UZK393328 VID393328:VJG393328 VRZ393328:VTC393328 WBV393328:WCY393328 WLR393328:WMU393328 WVN393328:WWQ393328 D458864:AQ458864 JB458864:KE458864 SX458864:UA458864 ACT458864:ADW458864 AMP458864:ANS458864 AWL458864:AXO458864 BGH458864:BHK458864 BQD458864:BRG458864 BZZ458864:CBC458864 CJV458864:CKY458864 CTR458864:CUU458864 DDN458864:DEQ458864 DNJ458864:DOM458864 DXF458864:DYI458864 EHB458864:EIE458864 EQX458864:ESA458864 FAT458864:FBW458864 FKP458864:FLS458864 FUL458864:FVO458864 GEH458864:GFK458864 GOD458864:GPG458864 GXZ458864:GZC458864 HHV458864:HIY458864 HRR458864:HSU458864 IBN458864:ICQ458864 ILJ458864:IMM458864 IVF458864:IWI458864 JFB458864:JGE458864 JOX458864:JQA458864 JYT458864:JZW458864 KIP458864:KJS458864 KSL458864:KTO458864 LCH458864:LDK458864 LMD458864:LNG458864 LVZ458864:LXC458864 MFV458864:MGY458864 MPR458864:MQU458864 MZN458864:NAQ458864 NJJ458864:NKM458864 NTF458864:NUI458864 ODB458864:OEE458864 OMX458864:OOA458864 OWT458864:OXW458864 PGP458864:PHS458864 PQL458864:PRO458864 QAH458864:QBK458864 QKD458864:QLG458864 QTZ458864:QVC458864 RDV458864:REY458864 RNR458864:ROU458864 RXN458864:RYQ458864 SHJ458864:SIM458864 SRF458864:SSI458864 TBB458864:TCE458864 TKX458864:TMA458864 TUT458864:TVW458864 UEP458864:UFS458864 UOL458864:UPO458864 UYH458864:UZK458864 VID458864:VJG458864 VRZ458864:VTC458864 WBV458864:WCY458864 WLR458864:WMU458864 WVN458864:WWQ458864 D524400:AQ524400 JB524400:KE524400 SX524400:UA524400 ACT524400:ADW524400 AMP524400:ANS524400 AWL524400:AXO524400 BGH524400:BHK524400 BQD524400:BRG524400 BZZ524400:CBC524400 CJV524400:CKY524400 CTR524400:CUU524400 DDN524400:DEQ524400 DNJ524400:DOM524400 DXF524400:DYI524400 EHB524400:EIE524400 EQX524400:ESA524400 FAT524400:FBW524400 FKP524400:FLS524400 FUL524400:FVO524400 GEH524400:GFK524400 GOD524400:GPG524400 GXZ524400:GZC524400 HHV524400:HIY524400 HRR524400:HSU524400 IBN524400:ICQ524400 ILJ524400:IMM524400 IVF524400:IWI524400 JFB524400:JGE524400 JOX524400:JQA524400 JYT524400:JZW524400 KIP524400:KJS524400 KSL524400:KTO524400 LCH524400:LDK524400 LMD524400:LNG524400 LVZ524400:LXC524400 MFV524400:MGY524400 MPR524400:MQU524400 MZN524400:NAQ524400 NJJ524400:NKM524400 NTF524400:NUI524400 ODB524400:OEE524400 OMX524400:OOA524400 OWT524400:OXW524400 PGP524400:PHS524400 PQL524400:PRO524400 QAH524400:QBK524400 QKD524400:QLG524400 QTZ524400:QVC524400 RDV524400:REY524400 RNR524400:ROU524400 RXN524400:RYQ524400 SHJ524400:SIM524400 SRF524400:SSI524400 TBB524400:TCE524400 TKX524400:TMA524400 TUT524400:TVW524400 UEP524400:UFS524400 UOL524400:UPO524400 UYH524400:UZK524400 VID524400:VJG524400 VRZ524400:VTC524400 WBV524400:WCY524400 WLR524400:WMU524400 WVN524400:WWQ524400 D589936:AQ589936 JB589936:KE589936 SX589936:UA589936 ACT589936:ADW589936 AMP589936:ANS589936 AWL589936:AXO589936 BGH589936:BHK589936 BQD589936:BRG589936 BZZ589936:CBC589936 CJV589936:CKY589936 CTR589936:CUU589936 DDN589936:DEQ589936 DNJ589936:DOM589936 DXF589936:DYI589936 EHB589936:EIE589936 EQX589936:ESA589936 FAT589936:FBW589936 FKP589936:FLS589936 FUL589936:FVO589936 GEH589936:GFK589936 GOD589936:GPG589936 GXZ589936:GZC589936 HHV589936:HIY589936 HRR589936:HSU589936 IBN589936:ICQ589936 ILJ589936:IMM589936 IVF589936:IWI589936 JFB589936:JGE589936 JOX589936:JQA589936 JYT589936:JZW589936 KIP589936:KJS589936 KSL589936:KTO589936 LCH589936:LDK589936 LMD589936:LNG589936 LVZ589936:LXC589936 MFV589936:MGY589936 MPR589936:MQU589936 MZN589936:NAQ589936 NJJ589936:NKM589936 NTF589936:NUI589936 ODB589936:OEE589936 OMX589936:OOA589936 OWT589936:OXW589936 PGP589936:PHS589936 PQL589936:PRO589936 QAH589936:QBK589936 QKD589936:QLG589936 QTZ589936:QVC589936 RDV589936:REY589936 RNR589936:ROU589936 RXN589936:RYQ589936 SHJ589936:SIM589936 SRF589936:SSI589936 TBB589936:TCE589936 TKX589936:TMA589936 TUT589936:TVW589936 UEP589936:UFS589936 UOL589936:UPO589936 UYH589936:UZK589936 VID589936:VJG589936 VRZ589936:VTC589936 WBV589936:WCY589936 WLR589936:WMU589936 WVN589936:WWQ589936 D655472:AQ655472 JB655472:KE655472 SX655472:UA655472 ACT655472:ADW655472 AMP655472:ANS655472 AWL655472:AXO655472 BGH655472:BHK655472 BQD655472:BRG655472 BZZ655472:CBC655472 CJV655472:CKY655472 CTR655472:CUU655472 DDN655472:DEQ655472 DNJ655472:DOM655472 DXF655472:DYI655472 EHB655472:EIE655472 EQX655472:ESA655472 FAT655472:FBW655472 FKP655472:FLS655472 FUL655472:FVO655472 GEH655472:GFK655472 GOD655472:GPG655472 GXZ655472:GZC655472 HHV655472:HIY655472 HRR655472:HSU655472 IBN655472:ICQ655472 ILJ655472:IMM655472 IVF655472:IWI655472 JFB655472:JGE655472 JOX655472:JQA655472 JYT655472:JZW655472 KIP655472:KJS655472 KSL655472:KTO655472 LCH655472:LDK655472 LMD655472:LNG655472 LVZ655472:LXC655472 MFV655472:MGY655472 MPR655472:MQU655472 MZN655472:NAQ655472 NJJ655472:NKM655472 NTF655472:NUI655472 ODB655472:OEE655472 OMX655472:OOA655472 OWT655472:OXW655472 PGP655472:PHS655472 PQL655472:PRO655472 QAH655472:QBK655472 QKD655472:QLG655472 QTZ655472:QVC655472 RDV655472:REY655472 RNR655472:ROU655472 RXN655472:RYQ655472 SHJ655472:SIM655472 SRF655472:SSI655472 TBB655472:TCE655472 TKX655472:TMA655472 TUT655472:TVW655472 UEP655472:UFS655472 UOL655472:UPO655472 UYH655472:UZK655472 VID655472:VJG655472 VRZ655472:VTC655472 WBV655472:WCY655472 WLR655472:WMU655472 WVN655472:WWQ655472 D721008:AQ721008 JB721008:KE721008 SX721008:UA721008 ACT721008:ADW721008 AMP721008:ANS721008 AWL721008:AXO721008 BGH721008:BHK721008 BQD721008:BRG721008 BZZ721008:CBC721008 CJV721008:CKY721008 CTR721008:CUU721008 DDN721008:DEQ721008 DNJ721008:DOM721008 DXF721008:DYI721008 EHB721008:EIE721008 EQX721008:ESA721008 FAT721008:FBW721008 FKP721008:FLS721008 FUL721008:FVO721008 GEH721008:GFK721008 GOD721008:GPG721008 GXZ721008:GZC721008 HHV721008:HIY721008 HRR721008:HSU721008 IBN721008:ICQ721008 ILJ721008:IMM721008 IVF721008:IWI721008 JFB721008:JGE721008 JOX721008:JQA721008 JYT721008:JZW721008 KIP721008:KJS721008 KSL721008:KTO721008 LCH721008:LDK721008 LMD721008:LNG721008 LVZ721008:LXC721008 MFV721008:MGY721008 MPR721008:MQU721008 MZN721008:NAQ721008 NJJ721008:NKM721008 NTF721008:NUI721008 ODB721008:OEE721008 OMX721008:OOA721008 OWT721008:OXW721008 PGP721008:PHS721008 PQL721008:PRO721008 QAH721008:QBK721008 QKD721008:QLG721008 QTZ721008:QVC721008 RDV721008:REY721008 RNR721008:ROU721008 RXN721008:RYQ721008 SHJ721008:SIM721008 SRF721008:SSI721008 TBB721008:TCE721008 TKX721008:TMA721008 TUT721008:TVW721008 UEP721008:UFS721008 UOL721008:UPO721008 UYH721008:UZK721008 VID721008:VJG721008 VRZ721008:VTC721008 WBV721008:WCY721008 WLR721008:WMU721008 WVN721008:WWQ721008 D786544:AQ786544 JB786544:KE786544 SX786544:UA786544 ACT786544:ADW786544 AMP786544:ANS786544 AWL786544:AXO786544 BGH786544:BHK786544 BQD786544:BRG786544 BZZ786544:CBC786544 CJV786544:CKY786544 CTR786544:CUU786544 DDN786544:DEQ786544 DNJ786544:DOM786544 DXF786544:DYI786544 EHB786544:EIE786544 EQX786544:ESA786544 FAT786544:FBW786544 FKP786544:FLS786544 FUL786544:FVO786544 GEH786544:GFK786544 GOD786544:GPG786544 GXZ786544:GZC786544 HHV786544:HIY786544 HRR786544:HSU786544 IBN786544:ICQ786544 ILJ786544:IMM786544 IVF786544:IWI786544 JFB786544:JGE786544 JOX786544:JQA786544 JYT786544:JZW786544 KIP786544:KJS786544 KSL786544:KTO786544 LCH786544:LDK786544 LMD786544:LNG786544 LVZ786544:LXC786544 MFV786544:MGY786544 MPR786544:MQU786544 MZN786544:NAQ786544 NJJ786544:NKM786544 NTF786544:NUI786544 ODB786544:OEE786544 OMX786544:OOA786544 OWT786544:OXW786544 PGP786544:PHS786544 PQL786544:PRO786544 QAH786544:QBK786544 QKD786544:QLG786544 QTZ786544:QVC786544 RDV786544:REY786544 RNR786544:ROU786544 RXN786544:RYQ786544 SHJ786544:SIM786544 SRF786544:SSI786544 TBB786544:TCE786544 TKX786544:TMA786544 TUT786544:TVW786544 UEP786544:UFS786544 UOL786544:UPO786544 UYH786544:UZK786544 VID786544:VJG786544 VRZ786544:VTC786544 WBV786544:WCY786544 WLR786544:WMU786544 WVN786544:WWQ786544 D852080:AQ852080 JB852080:KE852080 SX852080:UA852080 ACT852080:ADW852080 AMP852080:ANS852080 AWL852080:AXO852080 BGH852080:BHK852080 BQD852080:BRG852080 BZZ852080:CBC852080 CJV852080:CKY852080 CTR852080:CUU852080 DDN852080:DEQ852080 DNJ852080:DOM852080 DXF852080:DYI852080 EHB852080:EIE852080 EQX852080:ESA852080 FAT852080:FBW852080 FKP852080:FLS852080 FUL852080:FVO852080 GEH852080:GFK852080 GOD852080:GPG852080 GXZ852080:GZC852080 HHV852080:HIY852080 HRR852080:HSU852080 IBN852080:ICQ852080 ILJ852080:IMM852080 IVF852080:IWI852080 JFB852080:JGE852080 JOX852080:JQA852080 JYT852080:JZW852080 KIP852080:KJS852080 KSL852080:KTO852080 LCH852080:LDK852080 LMD852080:LNG852080 LVZ852080:LXC852080 MFV852080:MGY852080 MPR852080:MQU852080 MZN852080:NAQ852080 NJJ852080:NKM852080 NTF852080:NUI852080 ODB852080:OEE852080 OMX852080:OOA852080 OWT852080:OXW852080 PGP852080:PHS852080 PQL852080:PRO852080 QAH852080:QBK852080 QKD852080:QLG852080 QTZ852080:QVC852080 RDV852080:REY852080 RNR852080:ROU852080 RXN852080:RYQ852080 SHJ852080:SIM852080 SRF852080:SSI852080 TBB852080:TCE852080 TKX852080:TMA852080 TUT852080:TVW852080 UEP852080:UFS852080 UOL852080:UPO852080 UYH852080:UZK852080 VID852080:VJG852080 VRZ852080:VTC852080 WBV852080:WCY852080 WLR852080:WMU852080 WVN852080:WWQ852080 D917616:AQ917616 JB917616:KE917616 SX917616:UA917616 ACT917616:ADW917616 AMP917616:ANS917616 AWL917616:AXO917616 BGH917616:BHK917616 BQD917616:BRG917616 BZZ917616:CBC917616 CJV917616:CKY917616 CTR917616:CUU917616 DDN917616:DEQ917616 DNJ917616:DOM917616 DXF917616:DYI917616 EHB917616:EIE917616 EQX917616:ESA917616 FAT917616:FBW917616 FKP917616:FLS917616 FUL917616:FVO917616 GEH917616:GFK917616 GOD917616:GPG917616 GXZ917616:GZC917616 HHV917616:HIY917616 HRR917616:HSU917616 IBN917616:ICQ917616 ILJ917616:IMM917616 IVF917616:IWI917616 JFB917616:JGE917616 JOX917616:JQA917616 JYT917616:JZW917616 KIP917616:KJS917616 KSL917616:KTO917616 LCH917616:LDK917616 LMD917616:LNG917616 LVZ917616:LXC917616 MFV917616:MGY917616 MPR917616:MQU917616 MZN917616:NAQ917616 NJJ917616:NKM917616 NTF917616:NUI917616 ODB917616:OEE917616 OMX917616:OOA917616 OWT917616:OXW917616 PGP917616:PHS917616 PQL917616:PRO917616 QAH917616:QBK917616 QKD917616:QLG917616 QTZ917616:QVC917616 RDV917616:REY917616 RNR917616:ROU917616 RXN917616:RYQ917616 SHJ917616:SIM917616 SRF917616:SSI917616 TBB917616:TCE917616 TKX917616:TMA917616 TUT917616:TVW917616 UEP917616:UFS917616 UOL917616:UPO917616 UYH917616:UZK917616 VID917616:VJG917616 VRZ917616:VTC917616 WBV917616:WCY917616 WLR917616:WMU917616 WVN917616:WWQ917616 D983152:AQ983152 JB983152:KE983152 SX983152:UA983152 ACT983152:ADW983152 AMP983152:ANS983152 AWL983152:AXO983152 BGH983152:BHK983152 BQD983152:BRG983152 BZZ983152:CBC983152 CJV983152:CKY983152 CTR983152:CUU983152 DDN983152:DEQ983152 DNJ983152:DOM983152 DXF983152:DYI983152 EHB983152:EIE983152 EQX983152:ESA983152 FAT983152:FBW983152 FKP983152:FLS983152 FUL983152:FVO983152 GEH983152:GFK983152 GOD983152:GPG983152 GXZ983152:GZC983152 HHV983152:HIY983152 HRR983152:HSU983152 IBN983152:ICQ983152 ILJ983152:IMM983152 IVF983152:IWI983152 JFB983152:JGE983152 JOX983152:JQA983152 JYT983152:JZW983152 KIP983152:KJS983152 KSL983152:KTO983152 LCH983152:LDK983152 LMD983152:LNG983152 LVZ983152:LXC983152 MFV983152:MGY983152 MPR983152:MQU983152 MZN983152:NAQ983152 NJJ983152:NKM983152 NTF983152:NUI983152 ODB983152:OEE983152 OMX983152:OOA983152 OWT983152:OXW983152 PGP983152:PHS983152 PQL983152:PRO983152 QAH983152:QBK983152 QKD983152:QLG983152 QTZ983152:QVC983152 RDV983152:REY983152 RNR983152:ROU983152 RXN983152:RYQ983152 SHJ983152:SIM983152 SRF983152:SSI983152 TBB983152:TCE983152 TKX983152:TMA983152 TUT983152:TVW983152 UEP983152:UFS983152 UOL983152:UPO983152 UYH983152:UZK983152 VID983152:VJG983152 VRZ983152:VTC983152 WBV983152:WCY983152 WLR983152:WMU983152 WVN983152:WWQ983152 WLR138:WMU138 JB117:KE118 SX117:UA118 ACT117:ADW118 AMP117:ANS118 AWL117:AXO118 BGH117:BHK118 BQD117:BRG118 BZZ117:CBC118 CJV117:CKY118 CTR117:CUU118 DDN117:DEQ118 DNJ117:DOM118 DXF117:DYI118 EHB117:EIE118 EQX117:ESA118 FAT117:FBW118 FKP117:FLS118 FUL117:FVO118 GEH117:GFK118 GOD117:GPG118 GXZ117:GZC118 HHV117:HIY118 HRR117:HSU118 IBN117:ICQ118 ILJ117:IMM118 IVF117:IWI118 JFB117:JGE118 JOX117:JQA118 JYT117:JZW118 KIP117:KJS118 KSL117:KTO118 LCH117:LDK118 LMD117:LNG118 LVZ117:LXC118 MFV117:MGY118 MPR117:MQU118 MZN117:NAQ118 NJJ117:NKM118 NTF117:NUI118 ODB117:OEE118 OMX117:OOA118 OWT117:OXW118 PGP117:PHS118 PQL117:PRO118 QAH117:QBK118 QKD117:QLG118 QTZ117:QVC118 RDV117:REY118 RNR117:ROU118 RXN117:RYQ118 SHJ117:SIM118 SRF117:SSI118 TBB117:TCE118 TKX117:TMA118 TUT117:TVW118 UEP117:UFS118 UOL117:UPO118 UYH117:UZK118 VID117:VJG118 VRZ117:VTC118 WBV117:WCY118 WLR117:WMU118 WVN117:WWQ118 D65631:AQ65632 JB65631:KE65632 SX65631:UA65632 ACT65631:ADW65632 AMP65631:ANS65632 AWL65631:AXO65632 BGH65631:BHK65632 BQD65631:BRG65632 BZZ65631:CBC65632 CJV65631:CKY65632 CTR65631:CUU65632 DDN65631:DEQ65632 DNJ65631:DOM65632 DXF65631:DYI65632 EHB65631:EIE65632 EQX65631:ESA65632 FAT65631:FBW65632 FKP65631:FLS65632 FUL65631:FVO65632 GEH65631:GFK65632 GOD65631:GPG65632 GXZ65631:GZC65632 HHV65631:HIY65632 HRR65631:HSU65632 IBN65631:ICQ65632 ILJ65631:IMM65632 IVF65631:IWI65632 JFB65631:JGE65632 JOX65631:JQA65632 JYT65631:JZW65632 KIP65631:KJS65632 KSL65631:KTO65632 LCH65631:LDK65632 LMD65631:LNG65632 LVZ65631:LXC65632 MFV65631:MGY65632 MPR65631:MQU65632 MZN65631:NAQ65632 NJJ65631:NKM65632 NTF65631:NUI65632 ODB65631:OEE65632 OMX65631:OOA65632 OWT65631:OXW65632 PGP65631:PHS65632 PQL65631:PRO65632 QAH65631:QBK65632 QKD65631:QLG65632 QTZ65631:QVC65632 RDV65631:REY65632 RNR65631:ROU65632 RXN65631:RYQ65632 SHJ65631:SIM65632 SRF65631:SSI65632 TBB65631:TCE65632 TKX65631:TMA65632 TUT65631:TVW65632 UEP65631:UFS65632 UOL65631:UPO65632 UYH65631:UZK65632 VID65631:VJG65632 VRZ65631:VTC65632 WBV65631:WCY65632 WLR65631:WMU65632 WVN65631:WWQ65632 D131167:AQ131168 JB131167:KE131168 SX131167:UA131168 ACT131167:ADW131168 AMP131167:ANS131168 AWL131167:AXO131168 BGH131167:BHK131168 BQD131167:BRG131168 BZZ131167:CBC131168 CJV131167:CKY131168 CTR131167:CUU131168 DDN131167:DEQ131168 DNJ131167:DOM131168 DXF131167:DYI131168 EHB131167:EIE131168 EQX131167:ESA131168 FAT131167:FBW131168 FKP131167:FLS131168 FUL131167:FVO131168 GEH131167:GFK131168 GOD131167:GPG131168 GXZ131167:GZC131168 HHV131167:HIY131168 HRR131167:HSU131168 IBN131167:ICQ131168 ILJ131167:IMM131168 IVF131167:IWI131168 JFB131167:JGE131168 JOX131167:JQA131168 JYT131167:JZW131168 KIP131167:KJS131168 KSL131167:KTO131168 LCH131167:LDK131168 LMD131167:LNG131168 LVZ131167:LXC131168 MFV131167:MGY131168 MPR131167:MQU131168 MZN131167:NAQ131168 NJJ131167:NKM131168 NTF131167:NUI131168 ODB131167:OEE131168 OMX131167:OOA131168 OWT131167:OXW131168 PGP131167:PHS131168 PQL131167:PRO131168 QAH131167:QBK131168 QKD131167:QLG131168 QTZ131167:QVC131168 RDV131167:REY131168 RNR131167:ROU131168 RXN131167:RYQ131168 SHJ131167:SIM131168 SRF131167:SSI131168 TBB131167:TCE131168 TKX131167:TMA131168 TUT131167:TVW131168 UEP131167:UFS131168 UOL131167:UPO131168 UYH131167:UZK131168 VID131167:VJG131168 VRZ131167:VTC131168 WBV131167:WCY131168 WLR131167:WMU131168 WVN131167:WWQ131168 D196703:AQ196704 JB196703:KE196704 SX196703:UA196704 ACT196703:ADW196704 AMP196703:ANS196704 AWL196703:AXO196704 BGH196703:BHK196704 BQD196703:BRG196704 BZZ196703:CBC196704 CJV196703:CKY196704 CTR196703:CUU196704 DDN196703:DEQ196704 DNJ196703:DOM196704 DXF196703:DYI196704 EHB196703:EIE196704 EQX196703:ESA196704 FAT196703:FBW196704 FKP196703:FLS196704 FUL196703:FVO196704 GEH196703:GFK196704 GOD196703:GPG196704 GXZ196703:GZC196704 HHV196703:HIY196704 HRR196703:HSU196704 IBN196703:ICQ196704 ILJ196703:IMM196704 IVF196703:IWI196704 JFB196703:JGE196704 JOX196703:JQA196704 JYT196703:JZW196704 KIP196703:KJS196704 KSL196703:KTO196704 LCH196703:LDK196704 LMD196703:LNG196704 LVZ196703:LXC196704 MFV196703:MGY196704 MPR196703:MQU196704 MZN196703:NAQ196704 NJJ196703:NKM196704 NTF196703:NUI196704 ODB196703:OEE196704 OMX196703:OOA196704 OWT196703:OXW196704 PGP196703:PHS196704 PQL196703:PRO196704 QAH196703:QBK196704 QKD196703:QLG196704 QTZ196703:QVC196704 RDV196703:REY196704 RNR196703:ROU196704 RXN196703:RYQ196704 SHJ196703:SIM196704 SRF196703:SSI196704 TBB196703:TCE196704 TKX196703:TMA196704 TUT196703:TVW196704 UEP196703:UFS196704 UOL196703:UPO196704 UYH196703:UZK196704 VID196703:VJG196704 VRZ196703:VTC196704 WBV196703:WCY196704 WLR196703:WMU196704 WVN196703:WWQ196704 D262239:AQ262240 JB262239:KE262240 SX262239:UA262240 ACT262239:ADW262240 AMP262239:ANS262240 AWL262239:AXO262240 BGH262239:BHK262240 BQD262239:BRG262240 BZZ262239:CBC262240 CJV262239:CKY262240 CTR262239:CUU262240 DDN262239:DEQ262240 DNJ262239:DOM262240 DXF262239:DYI262240 EHB262239:EIE262240 EQX262239:ESA262240 FAT262239:FBW262240 FKP262239:FLS262240 FUL262239:FVO262240 GEH262239:GFK262240 GOD262239:GPG262240 GXZ262239:GZC262240 HHV262239:HIY262240 HRR262239:HSU262240 IBN262239:ICQ262240 ILJ262239:IMM262240 IVF262239:IWI262240 JFB262239:JGE262240 JOX262239:JQA262240 JYT262239:JZW262240 KIP262239:KJS262240 KSL262239:KTO262240 LCH262239:LDK262240 LMD262239:LNG262240 LVZ262239:LXC262240 MFV262239:MGY262240 MPR262239:MQU262240 MZN262239:NAQ262240 NJJ262239:NKM262240 NTF262239:NUI262240 ODB262239:OEE262240 OMX262239:OOA262240 OWT262239:OXW262240 PGP262239:PHS262240 PQL262239:PRO262240 QAH262239:QBK262240 QKD262239:QLG262240 QTZ262239:QVC262240 RDV262239:REY262240 RNR262239:ROU262240 RXN262239:RYQ262240 SHJ262239:SIM262240 SRF262239:SSI262240 TBB262239:TCE262240 TKX262239:TMA262240 TUT262239:TVW262240 UEP262239:UFS262240 UOL262239:UPO262240 UYH262239:UZK262240 VID262239:VJG262240 VRZ262239:VTC262240 WBV262239:WCY262240 WLR262239:WMU262240 WVN262239:WWQ262240 D327775:AQ327776 JB327775:KE327776 SX327775:UA327776 ACT327775:ADW327776 AMP327775:ANS327776 AWL327775:AXO327776 BGH327775:BHK327776 BQD327775:BRG327776 BZZ327775:CBC327776 CJV327775:CKY327776 CTR327775:CUU327776 DDN327775:DEQ327776 DNJ327775:DOM327776 DXF327775:DYI327776 EHB327775:EIE327776 EQX327775:ESA327776 FAT327775:FBW327776 FKP327775:FLS327776 FUL327775:FVO327776 GEH327775:GFK327776 GOD327775:GPG327776 GXZ327775:GZC327776 HHV327775:HIY327776 HRR327775:HSU327776 IBN327775:ICQ327776 ILJ327775:IMM327776 IVF327775:IWI327776 JFB327775:JGE327776 JOX327775:JQA327776 JYT327775:JZW327776 KIP327775:KJS327776 KSL327775:KTO327776 LCH327775:LDK327776 LMD327775:LNG327776 LVZ327775:LXC327776 MFV327775:MGY327776 MPR327775:MQU327776 MZN327775:NAQ327776 NJJ327775:NKM327776 NTF327775:NUI327776 ODB327775:OEE327776 OMX327775:OOA327776 OWT327775:OXW327776 PGP327775:PHS327776 PQL327775:PRO327776 QAH327775:QBK327776 QKD327775:QLG327776 QTZ327775:QVC327776 RDV327775:REY327776 RNR327775:ROU327776 RXN327775:RYQ327776 SHJ327775:SIM327776 SRF327775:SSI327776 TBB327775:TCE327776 TKX327775:TMA327776 TUT327775:TVW327776 UEP327775:UFS327776 UOL327775:UPO327776 UYH327775:UZK327776 VID327775:VJG327776 VRZ327775:VTC327776 WBV327775:WCY327776 WLR327775:WMU327776 WVN327775:WWQ327776 D393311:AQ393312 JB393311:KE393312 SX393311:UA393312 ACT393311:ADW393312 AMP393311:ANS393312 AWL393311:AXO393312 BGH393311:BHK393312 BQD393311:BRG393312 BZZ393311:CBC393312 CJV393311:CKY393312 CTR393311:CUU393312 DDN393311:DEQ393312 DNJ393311:DOM393312 DXF393311:DYI393312 EHB393311:EIE393312 EQX393311:ESA393312 FAT393311:FBW393312 FKP393311:FLS393312 FUL393311:FVO393312 GEH393311:GFK393312 GOD393311:GPG393312 GXZ393311:GZC393312 HHV393311:HIY393312 HRR393311:HSU393312 IBN393311:ICQ393312 ILJ393311:IMM393312 IVF393311:IWI393312 JFB393311:JGE393312 JOX393311:JQA393312 JYT393311:JZW393312 KIP393311:KJS393312 KSL393311:KTO393312 LCH393311:LDK393312 LMD393311:LNG393312 LVZ393311:LXC393312 MFV393311:MGY393312 MPR393311:MQU393312 MZN393311:NAQ393312 NJJ393311:NKM393312 NTF393311:NUI393312 ODB393311:OEE393312 OMX393311:OOA393312 OWT393311:OXW393312 PGP393311:PHS393312 PQL393311:PRO393312 QAH393311:QBK393312 QKD393311:QLG393312 QTZ393311:QVC393312 RDV393311:REY393312 RNR393311:ROU393312 RXN393311:RYQ393312 SHJ393311:SIM393312 SRF393311:SSI393312 TBB393311:TCE393312 TKX393311:TMA393312 TUT393311:TVW393312 UEP393311:UFS393312 UOL393311:UPO393312 UYH393311:UZK393312 VID393311:VJG393312 VRZ393311:VTC393312 WBV393311:WCY393312 WLR393311:WMU393312 WVN393311:WWQ393312 D458847:AQ458848 JB458847:KE458848 SX458847:UA458848 ACT458847:ADW458848 AMP458847:ANS458848 AWL458847:AXO458848 BGH458847:BHK458848 BQD458847:BRG458848 BZZ458847:CBC458848 CJV458847:CKY458848 CTR458847:CUU458848 DDN458847:DEQ458848 DNJ458847:DOM458848 DXF458847:DYI458848 EHB458847:EIE458848 EQX458847:ESA458848 FAT458847:FBW458848 FKP458847:FLS458848 FUL458847:FVO458848 GEH458847:GFK458848 GOD458847:GPG458848 GXZ458847:GZC458848 HHV458847:HIY458848 HRR458847:HSU458848 IBN458847:ICQ458848 ILJ458847:IMM458848 IVF458847:IWI458848 JFB458847:JGE458848 JOX458847:JQA458848 JYT458847:JZW458848 KIP458847:KJS458848 KSL458847:KTO458848 LCH458847:LDK458848 LMD458847:LNG458848 LVZ458847:LXC458848 MFV458847:MGY458848 MPR458847:MQU458848 MZN458847:NAQ458848 NJJ458847:NKM458848 NTF458847:NUI458848 ODB458847:OEE458848 OMX458847:OOA458848 OWT458847:OXW458848 PGP458847:PHS458848 PQL458847:PRO458848 QAH458847:QBK458848 QKD458847:QLG458848 QTZ458847:QVC458848 RDV458847:REY458848 RNR458847:ROU458848 RXN458847:RYQ458848 SHJ458847:SIM458848 SRF458847:SSI458848 TBB458847:TCE458848 TKX458847:TMA458848 TUT458847:TVW458848 UEP458847:UFS458848 UOL458847:UPO458848 UYH458847:UZK458848 VID458847:VJG458848 VRZ458847:VTC458848 WBV458847:WCY458848 WLR458847:WMU458848 WVN458847:WWQ458848 D524383:AQ524384 JB524383:KE524384 SX524383:UA524384 ACT524383:ADW524384 AMP524383:ANS524384 AWL524383:AXO524384 BGH524383:BHK524384 BQD524383:BRG524384 BZZ524383:CBC524384 CJV524383:CKY524384 CTR524383:CUU524384 DDN524383:DEQ524384 DNJ524383:DOM524384 DXF524383:DYI524384 EHB524383:EIE524384 EQX524383:ESA524384 FAT524383:FBW524384 FKP524383:FLS524384 FUL524383:FVO524384 GEH524383:GFK524384 GOD524383:GPG524384 GXZ524383:GZC524384 HHV524383:HIY524384 HRR524383:HSU524384 IBN524383:ICQ524384 ILJ524383:IMM524384 IVF524383:IWI524384 JFB524383:JGE524384 JOX524383:JQA524384 JYT524383:JZW524384 KIP524383:KJS524384 KSL524383:KTO524384 LCH524383:LDK524384 LMD524383:LNG524384 LVZ524383:LXC524384 MFV524383:MGY524384 MPR524383:MQU524384 MZN524383:NAQ524384 NJJ524383:NKM524384 NTF524383:NUI524384 ODB524383:OEE524384 OMX524383:OOA524384 OWT524383:OXW524384 PGP524383:PHS524384 PQL524383:PRO524384 QAH524383:QBK524384 QKD524383:QLG524384 QTZ524383:QVC524384 RDV524383:REY524384 RNR524383:ROU524384 RXN524383:RYQ524384 SHJ524383:SIM524384 SRF524383:SSI524384 TBB524383:TCE524384 TKX524383:TMA524384 TUT524383:TVW524384 UEP524383:UFS524384 UOL524383:UPO524384 UYH524383:UZK524384 VID524383:VJG524384 VRZ524383:VTC524384 WBV524383:WCY524384 WLR524383:WMU524384 WVN524383:WWQ524384 D589919:AQ589920 JB589919:KE589920 SX589919:UA589920 ACT589919:ADW589920 AMP589919:ANS589920 AWL589919:AXO589920 BGH589919:BHK589920 BQD589919:BRG589920 BZZ589919:CBC589920 CJV589919:CKY589920 CTR589919:CUU589920 DDN589919:DEQ589920 DNJ589919:DOM589920 DXF589919:DYI589920 EHB589919:EIE589920 EQX589919:ESA589920 FAT589919:FBW589920 FKP589919:FLS589920 FUL589919:FVO589920 GEH589919:GFK589920 GOD589919:GPG589920 GXZ589919:GZC589920 HHV589919:HIY589920 HRR589919:HSU589920 IBN589919:ICQ589920 ILJ589919:IMM589920 IVF589919:IWI589920 JFB589919:JGE589920 JOX589919:JQA589920 JYT589919:JZW589920 KIP589919:KJS589920 KSL589919:KTO589920 LCH589919:LDK589920 LMD589919:LNG589920 LVZ589919:LXC589920 MFV589919:MGY589920 MPR589919:MQU589920 MZN589919:NAQ589920 NJJ589919:NKM589920 NTF589919:NUI589920 ODB589919:OEE589920 OMX589919:OOA589920 OWT589919:OXW589920 PGP589919:PHS589920 PQL589919:PRO589920 QAH589919:QBK589920 QKD589919:QLG589920 QTZ589919:QVC589920 RDV589919:REY589920 RNR589919:ROU589920 RXN589919:RYQ589920 SHJ589919:SIM589920 SRF589919:SSI589920 TBB589919:TCE589920 TKX589919:TMA589920 TUT589919:TVW589920 UEP589919:UFS589920 UOL589919:UPO589920 UYH589919:UZK589920 VID589919:VJG589920 VRZ589919:VTC589920 WBV589919:WCY589920 WLR589919:WMU589920 WVN589919:WWQ589920 D655455:AQ655456 JB655455:KE655456 SX655455:UA655456 ACT655455:ADW655456 AMP655455:ANS655456 AWL655455:AXO655456 BGH655455:BHK655456 BQD655455:BRG655456 BZZ655455:CBC655456 CJV655455:CKY655456 CTR655455:CUU655456 DDN655455:DEQ655456 DNJ655455:DOM655456 DXF655455:DYI655456 EHB655455:EIE655456 EQX655455:ESA655456 FAT655455:FBW655456 FKP655455:FLS655456 FUL655455:FVO655456 GEH655455:GFK655456 GOD655455:GPG655456 GXZ655455:GZC655456 HHV655455:HIY655456 HRR655455:HSU655456 IBN655455:ICQ655456 ILJ655455:IMM655456 IVF655455:IWI655456 JFB655455:JGE655456 JOX655455:JQA655456 JYT655455:JZW655456 KIP655455:KJS655456 KSL655455:KTO655456 LCH655455:LDK655456 LMD655455:LNG655456 LVZ655455:LXC655456 MFV655455:MGY655456 MPR655455:MQU655456 MZN655455:NAQ655456 NJJ655455:NKM655456 NTF655455:NUI655456 ODB655455:OEE655456 OMX655455:OOA655456 OWT655455:OXW655456 PGP655455:PHS655456 PQL655455:PRO655456 QAH655455:QBK655456 QKD655455:QLG655456 QTZ655455:QVC655456 RDV655455:REY655456 RNR655455:ROU655456 RXN655455:RYQ655456 SHJ655455:SIM655456 SRF655455:SSI655456 TBB655455:TCE655456 TKX655455:TMA655456 TUT655455:TVW655456 UEP655455:UFS655456 UOL655455:UPO655456 UYH655455:UZK655456 VID655455:VJG655456 VRZ655455:VTC655456 WBV655455:WCY655456 WLR655455:WMU655456 WVN655455:WWQ655456 D720991:AQ720992 JB720991:KE720992 SX720991:UA720992 ACT720991:ADW720992 AMP720991:ANS720992 AWL720991:AXO720992 BGH720991:BHK720992 BQD720991:BRG720992 BZZ720991:CBC720992 CJV720991:CKY720992 CTR720991:CUU720992 DDN720991:DEQ720992 DNJ720991:DOM720992 DXF720991:DYI720992 EHB720991:EIE720992 EQX720991:ESA720992 FAT720991:FBW720992 FKP720991:FLS720992 FUL720991:FVO720992 GEH720991:GFK720992 GOD720991:GPG720992 GXZ720991:GZC720992 HHV720991:HIY720992 HRR720991:HSU720992 IBN720991:ICQ720992 ILJ720991:IMM720992 IVF720991:IWI720992 JFB720991:JGE720992 JOX720991:JQA720992 JYT720991:JZW720992 KIP720991:KJS720992 KSL720991:KTO720992 LCH720991:LDK720992 LMD720991:LNG720992 LVZ720991:LXC720992 MFV720991:MGY720992 MPR720991:MQU720992 MZN720991:NAQ720992 NJJ720991:NKM720992 NTF720991:NUI720992 ODB720991:OEE720992 OMX720991:OOA720992 OWT720991:OXW720992 PGP720991:PHS720992 PQL720991:PRO720992 QAH720991:QBK720992 QKD720991:QLG720992 QTZ720991:QVC720992 RDV720991:REY720992 RNR720991:ROU720992 RXN720991:RYQ720992 SHJ720991:SIM720992 SRF720991:SSI720992 TBB720991:TCE720992 TKX720991:TMA720992 TUT720991:TVW720992 UEP720991:UFS720992 UOL720991:UPO720992 UYH720991:UZK720992 VID720991:VJG720992 VRZ720991:VTC720992 WBV720991:WCY720992 WLR720991:WMU720992 WVN720991:WWQ720992 D786527:AQ786528 JB786527:KE786528 SX786527:UA786528 ACT786527:ADW786528 AMP786527:ANS786528 AWL786527:AXO786528 BGH786527:BHK786528 BQD786527:BRG786528 BZZ786527:CBC786528 CJV786527:CKY786528 CTR786527:CUU786528 DDN786527:DEQ786528 DNJ786527:DOM786528 DXF786527:DYI786528 EHB786527:EIE786528 EQX786527:ESA786528 FAT786527:FBW786528 FKP786527:FLS786528 FUL786527:FVO786528 GEH786527:GFK786528 GOD786527:GPG786528 GXZ786527:GZC786528 HHV786527:HIY786528 HRR786527:HSU786528 IBN786527:ICQ786528 ILJ786527:IMM786528 IVF786527:IWI786528 JFB786527:JGE786528 JOX786527:JQA786528 JYT786527:JZW786528 KIP786527:KJS786528 KSL786527:KTO786528 LCH786527:LDK786528 LMD786527:LNG786528 LVZ786527:LXC786528 MFV786527:MGY786528 MPR786527:MQU786528 MZN786527:NAQ786528 NJJ786527:NKM786528 NTF786527:NUI786528 ODB786527:OEE786528 OMX786527:OOA786528 OWT786527:OXW786528 PGP786527:PHS786528 PQL786527:PRO786528 QAH786527:QBK786528 QKD786527:QLG786528 QTZ786527:QVC786528 RDV786527:REY786528 RNR786527:ROU786528 RXN786527:RYQ786528 SHJ786527:SIM786528 SRF786527:SSI786528 TBB786527:TCE786528 TKX786527:TMA786528 TUT786527:TVW786528 UEP786527:UFS786528 UOL786527:UPO786528 UYH786527:UZK786528 VID786527:VJG786528 VRZ786527:VTC786528 WBV786527:WCY786528 WLR786527:WMU786528 WVN786527:WWQ786528 D852063:AQ852064 JB852063:KE852064 SX852063:UA852064 ACT852063:ADW852064 AMP852063:ANS852064 AWL852063:AXO852064 BGH852063:BHK852064 BQD852063:BRG852064 BZZ852063:CBC852064 CJV852063:CKY852064 CTR852063:CUU852064 DDN852063:DEQ852064 DNJ852063:DOM852064 DXF852063:DYI852064 EHB852063:EIE852064 EQX852063:ESA852064 FAT852063:FBW852064 FKP852063:FLS852064 FUL852063:FVO852064 GEH852063:GFK852064 GOD852063:GPG852064 GXZ852063:GZC852064 HHV852063:HIY852064 HRR852063:HSU852064 IBN852063:ICQ852064 ILJ852063:IMM852064 IVF852063:IWI852064 JFB852063:JGE852064 JOX852063:JQA852064 JYT852063:JZW852064 KIP852063:KJS852064 KSL852063:KTO852064 LCH852063:LDK852064 LMD852063:LNG852064 LVZ852063:LXC852064 MFV852063:MGY852064 MPR852063:MQU852064 MZN852063:NAQ852064 NJJ852063:NKM852064 NTF852063:NUI852064 ODB852063:OEE852064 OMX852063:OOA852064 OWT852063:OXW852064 PGP852063:PHS852064 PQL852063:PRO852064 QAH852063:QBK852064 QKD852063:QLG852064 QTZ852063:QVC852064 RDV852063:REY852064 RNR852063:ROU852064 RXN852063:RYQ852064 SHJ852063:SIM852064 SRF852063:SSI852064 TBB852063:TCE852064 TKX852063:TMA852064 TUT852063:TVW852064 UEP852063:UFS852064 UOL852063:UPO852064 UYH852063:UZK852064 VID852063:VJG852064 VRZ852063:VTC852064 WBV852063:WCY852064 WLR852063:WMU852064 WVN852063:WWQ852064 D917599:AQ917600 JB917599:KE917600 SX917599:UA917600 ACT917599:ADW917600 AMP917599:ANS917600 AWL917599:AXO917600 BGH917599:BHK917600 BQD917599:BRG917600 BZZ917599:CBC917600 CJV917599:CKY917600 CTR917599:CUU917600 DDN917599:DEQ917600 DNJ917599:DOM917600 DXF917599:DYI917600 EHB917599:EIE917600 EQX917599:ESA917600 FAT917599:FBW917600 FKP917599:FLS917600 FUL917599:FVO917600 GEH917599:GFK917600 GOD917599:GPG917600 GXZ917599:GZC917600 HHV917599:HIY917600 HRR917599:HSU917600 IBN917599:ICQ917600 ILJ917599:IMM917600 IVF917599:IWI917600 JFB917599:JGE917600 JOX917599:JQA917600 JYT917599:JZW917600 KIP917599:KJS917600 KSL917599:KTO917600 LCH917599:LDK917600 LMD917599:LNG917600 LVZ917599:LXC917600 MFV917599:MGY917600 MPR917599:MQU917600 MZN917599:NAQ917600 NJJ917599:NKM917600 NTF917599:NUI917600 ODB917599:OEE917600 OMX917599:OOA917600 OWT917599:OXW917600 PGP917599:PHS917600 PQL917599:PRO917600 QAH917599:QBK917600 QKD917599:QLG917600 QTZ917599:QVC917600 RDV917599:REY917600 RNR917599:ROU917600 RXN917599:RYQ917600 SHJ917599:SIM917600 SRF917599:SSI917600 TBB917599:TCE917600 TKX917599:TMA917600 TUT917599:TVW917600 UEP917599:UFS917600 UOL917599:UPO917600 UYH917599:UZK917600 VID917599:VJG917600 VRZ917599:VTC917600 WBV917599:WCY917600 WLR917599:WMU917600 WVN917599:WWQ917600 D983135:AQ983136 JB983135:KE983136 SX983135:UA983136 ACT983135:ADW983136 AMP983135:ANS983136 AWL983135:AXO983136 BGH983135:BHK983136 BQD983135:BRG983136 BZZ983135:CBC983136 CJV983135:CKY983136 CTR983135:CUU983136 DDN983135:DEQ983136 DNJ983135:DOM983136 DXF983135:DYI983136 EHB983135:EIE983136 EQX983135:ESA983136 FAT983135:FBW983136 FKP983135:FLS983136 FUL983135:FVO983136 GEH983135:GFK983136 GOD983135:GPG983136 GXZ983135:GZC983136 HHV983135:HIY983136 HRR983135:HSU983136 IBN983135:ICQ983136 ILJ983135:IMM983136 IVF983135:IWI983136 JFB983135:JGE983136 JOX983135:JQA983136 JYT983135:JZW983136 KIP983135:KJS983136 KSL983135:KTO983136 LCH983135:LDK983136 LMD983135:LNG983136 LVZ983135:LXC983136 MFV983135:MGY983136 MPR983135:MQU983136 MZN983135:NAQ983136 NJJ983135:NKM983136 NTF983135:NUI983136 ODB983135:OEE983136 OMX983135:OOA983136 OWT983135:OXW983136 PGP983135:PHS983136 PQL983135:PRO983136 QAH983135:QBK983136 QKD983135:QLG983136 QTZ983135:QVC983136 RDV983135:REY983136 RNR983135:ROU983136 RXN983135:RYQ983136 SHJ983135:SIM983136 SRF983135:SSI983136 TBB983135:TCE983136 TKX983135:TMA983136 TUT983135:TVW983136 UEP983135:UFS983136 UOL983135:UPO983136 UYH983135:UZK983136 VID983135:VJG983136 VRZ983135:VTC983136 WBV983135:WCY983136 WLR983135:WMU983136 WVN983135:WWQ983136 WVN138:WWQ138 JB90:KE90 SX90:UA90 ACT90:ADW90 AMP90:ANS90 AWL90:AXO90 BGH90:BHK90 BQD90:BRG90 BZZ90:CBC90 CJV90:CKY90 CTR90:CUU90 DDN90:DEQ90 DNJ90:DOM90 DXF90:DYI90 EHB90:EIE90 EQX90:ESA90 FAT90:FBW90 FKP90:FLS90 FUL90:FVO90 GEH90:GFK90 GOD90:GPG90 GXZ90:GZC90 HHV90:HIY90 HRR90:HSU90 IBN90:ICQ90 ILJ90:IMM90 IVF90:IWI90 JFB90:JGE90 JOX90:JQA90 JYT90:JZW90 KIP90:KJS90 KSL90:KTO90 LCH90:LDK90 LMD90:LNG90 LVZ90:LXC90 MFV90:MGY90 MPR90:MQU90 MZN90:NAQ90 NJJ90:NKM90 NTF90:NUI90 ODB90:OEE90 OMX90:OOA90 OWT90:OXW90 PGP90:PHS90 PQL90:PRO90 QAH90:QBK90 QKD90:QLG90 QTZ90:QVC90 RDV90:REY90 RNR90:ROU90 RXN90:RYQ90 SHJ90:SIM90 SRF90:SSI90 TBB90:TCE90 TKX90:TMA90 TUT90:TVW90 UEP90:UFS90 UOL90:UPO90 UYH90:UZK90 VID90:VJG90 VRZ90:VTC90 WBV90:WCY90 WLR90:WMU90 WVN90:WWQ90 D65607:AQ65607 JB65607:KE65607 SX65607:UA65607 ACT65607:ADW65607 AMP65607:ANS65607 AWL65607:AXO65607 BGH65607:BHK65607 BQD65607:BRG65607 BZZ65607:CBC65607 CJV65607:CKY65607 CTR65607:CUU65607 DDN65607:DEQ65607 DNJ65607:DOM65607 DXF65607:DYI65607 EHB65607:EIE65607 EQX65607:ESA65607 FAT65607:FBW65607 FKP65607:FLS65607 FUL65607:FVO65607 GEH65607:GFK65607 GOD65607:GPG65607 GXZ65607:GZC65607 HHV65607:HIY65607 HRR65607:HSU65607 IBN65607:ICQ65607 ILJ65607:IMM65607 IVF65607:IWI65607 JFB65607:JGE65607 JOX65607:JQA65607 JYT65607:JZW65607 KIP65607:KJS65607 KSL65607:KTO65607 LCH65607:LDK65607 LMD65607:LNG65607 LVZ65607:LXC65607 MFV65607:MGY65607 MPR65607:MQU65607 MZN65607:NAQ65607 NJJ65607:NKM65607 NTF65607:NUI65607 ODB65607:OEE65607 OMX65607:OOA65607 OWT65607:OXW65607 PGP65607:PHS65607 PQL65607:PRO65607 QAH65607:QBK65607 QKD65607:QLG65607 QTZ65607:QVC65607 RDV65607:REY65607 RNR65607:ROU65607 RXN65607:RYQ65607 SHJ65607:SIM65607 SRF65607:SSI65607 TBB65607:TCE65607 TKX65607:TMA65607 TUT65607:TVW65607 UEP65607:UFS65607 UOL65607:UPO65607 UYH65607:UZK65607 VID65607:VJG65607 VRZ65607:VTC65607 WBV65607:WCY65607 WLR65607:WMU65607 WVN65607:WWQ65607 D131143:AQ131143 JB131143:KE131143 SX131143:UA131143 ACT131143:ADW131143 AMP131143:ANS131143 AWL131143:AXO131143 BGH131143:BHK131143 BQD131143:BRG131143 BZZ131143:CBC131143 CJV131143:CKY131143 CTR131143:CUU131143 DDN131143:DEQ131143 DNJ131143:DOM131143 DXF131143:DYI131143 EHB131143:EIE131143 EQX131143:ESA131143 FAT131143:FBW131143 FKP131143:FLS131143 FUL131143:FVO131143 GEH131143:GFK131143 GOD131143:GPG131143 GXZ131143:GZC131143 HHV131143:HIY131143 HRR131143:HSU131143 IBN131143:ICQ131143 ILJ131143:IMM131143 IVF131143:IWI131143 JFB131143:JGE131143 JOX131143:JQA131143 JYT131143:JZW131143 KIP131143:KJS131143 KSL131143:KTO131143 LCH131143:LDK131143 LMD131143:LNG131143 LVZ131143:LXC131143 MFV131143:MGY131143 MPR131143:MQU131143 MZN131143:NAQ131143 NJJ131143:NKM131143 NTF131143:NUI131143 ODB131143:OEE131143 OMX131143:OOA131143 OWT131143:OXW131143 PGP131143:PHS131143 PQL131143:PRO131143 QAH131143:QBK131143 QKD131143:QLG131143 QTZ131143:QVC131143 RDV131143:REY131143 RNR131143:ROU131143 RXN131143:RYQ131143 SHJ131143:SIM131143 SRF131143:SSI131143 TBB131143:TCE131143 TKX131143:TMA131143 TUT131143:TVW131143 UEP131143:UFS131143 UOL131143:UPO131143 UYH131143:UZK131143 VID131143:VJG131143 VRZ131143:VTC131143 WBV131143:WCY131143 WLR131143:WMU131143 WVN131143:WWQ131143 D196679:AQ196679 JB196679:KE196679 SX196679:UA196679 ACT196679:ADW196679 AMP196679:ANS196679 AWL196679:AXO196679 BGH196679:BHK196679 BQD196679:BRG196679 BZZ196679:CBC196679 CJV196679:CKY196679 CTR196679:CUU196679 DDN196679:DEQ196679 DNJ196679:DOM196679 DXF196679:DYI196679 EHB196679:EIE196679 EQX196679:ESA196679 FAT196679:FBW196679 FKP196679:FLS196679 FUL196679:FVO196679 GEH196679:GFK196679 GOD196679:GPG196679 GXZ196679:GZC196679 HHV196679:HIY196679 HRR196679:HSU196679 IBN196679:ICQ196679 ILJ196679:IMM196679 IVF196679:IWI196679 JFB196679:JGE196679 JOX196679:JQA196679 JYT196679:JZW196679 KIP196679:KJS196679 KSL196679:KTO196679 LCH196679:LDK196679 LMD196679:LNG196679 LVZ196679:LXC196679 MFV196679:MGY196679 MPR196679:MQU196679 MZN196679:NAQ196679 NJJ196679:NKM196679 NTF196679:NUI196679 ODB196679:OEE196679 OMX196679:OOA196679 OWT196679:OXW196679 PGP196679:PHS196679 PQL196679:PRO196679 QAH196679:QBK196679 QKD196679:QLG196679 QTZ196679:QVC196679 RDV196679:REY196679 RNR196679:ROU196679 RXN196679:RYQ196679 SHJ196679:SIM196679 SRF196679:SSI196679 TBB196679:TCE196679 TKX196679:TMA196679 TUT196679:TVW196679 UEP196679:UFS196679 UOL196679:UPO196679 UYH196679:UZK196679 VID196679:VJG196679 VRZ196679:VTC196679 WBV196679:WCY196679 WLR196679:WMU196679 WVN196679:WWQ196679 D262215:AQ262215 JB262215:KE262215 SX262215:UA262215 ACT262215:ADW262215 AMP262215:ANS262215 AWL262215:AXO262215 BGH262215:BHK262215 BQD262215:BRG262215 BZZ262215:CBC262215 CJV262215:CKY262215 CTR262215:CUU262215 DDN262215:DEQ262215 DNJ262215:DOM262215 DXF262215:DYI262215 EHB262215:EIE262215 EQX262215:ESA262215 FAT262215:FBW262215 FKP262215:FLS262215 FUL262215:FVO262215 GEH262215:GFK262215 GOD262215:GPG262215 GXZ262215:GZC262215 HHV262215:HIY262215 HRR262215:HSU262215 IBN262215:ICQ262215 ILJ262215:IMM262215 IVF262215:IWI262215 JFB262215:JGE262215 JOX262215:JQA262215 JYT262215:JZW262215 KIP262215:KJS262215 KSL262215:KTO262215 LCH262215:LDK262215 LMD262215:LNG262215 LVZ262215:LXC262215 MFV262215:MGY262215 MPR262215:MQU262215 MZN262215:NAQ262215 NJJ262215:NKM262215 NTF262215:NUI262215 ODB262215:OEE262215 OMX262215:OOA262215 OWT262215:OXW262215 PGP262215:PHS262215 PQL262215:PRO262215 QAH262215:QBK262215 QKD262215:QLG262215 QTZ262215:QVC262215 RDV262215:REY262215 RNR262215:ROU262215 RXN262215:RYQ262215 SHJ262215:SIM262215 SRF262215:SSI262215 TBB262215:TCE262215 TKX262215:TMA262215 TUT262215:TVW262215 UEP262215:UFS262215 UOL262215:UPO262215 UYH262215:UZK262215 VID262215:VJG262215 VRZ262215:VTC262215 WBV262215:WCY262215 WLR262215:WMU262215 WVN262215:WWQ262215 D327751:AQ327751 JB327751:KE327751 SX327751:UA327751 ACT327751:ADW327751 AMP327751:ANS327751 AWL327751:AXO327751 BGH327751:BHK327751 BQD327751:BRG327751 BZZ327751:CBC327751 CJV327751:CKY327751 CTR327751:CUU327751 DDN327751:DEQ327751 DNJ327751:DOM327751 DXF327751:DYI327751 EHB327751:EIE327751 EQX327751:ESA327751 FAT327751:FBW327751 FKP327751:FLS327751 FUL327751:FVO327751 GEH327751:GFK327751 GOD327751:GPG327751 GXZ327751:GZC327751 HHV327751:HIY327751 HRR327751:HSU327751 IBN327751:ICQ327751 ILJ327751:IMM327751 IVF327751:IWI327751 JFB327751:JGE327751 JOX327751:JQA327751 JYT327751:JZW327751 KIP327751:KJS327751 KSL327751:KTO327751 LCH327751:LDK327751 LMD327751:LNG327751 LVZ327751:LXC327751 MFV327751:MGY327751 MPR327751:MQU327751 MZN327751:NAQ327751 NJJ327751:NKM327751 NTF327751:NUI327751 ODB327751:OEE327751 OMX327751:OOA327751 OWT327751:OXW327751 PGP327751:PHS327751 PQL327751:PRO327751 QAH327751:QBK327751 QKD327751:QLG327751 QTZ327751:QVC327751 RDV327751:REY327751 RNR327751:ROU327751 RXN327751:RYQ327751 SHJ327751:SIM327751 SRF327751:SSI327751 TBB327751:TCE327751 TKX327751:TMA327751 TUT327751:TVW327751 UEP327751:UFS327751 UOL327751:UPO327751 UYH327751:UZK327751 VID327751:VJG327751 VRZ327751:VTC327751 WBV327751:WCY327751 WLR327751:WMU327751 WVN327751:WWQ327751 D393287:AQ393287 JB393287:KE393287 SX393287:UA393287 ACT393287:ADW393287 AMP393287:ANS393287 AWL393287:AXO393287 BGH393287:BHK393287 BQD393287:BRG393287 BZZ393287:CBC393287 CJV393287:CKY393287 CTR393287:CUU393287 DDN393287:DEQ393287 DNJ393287:DOM393287 DXF393287:DYI393287 EHB393287:EIE393287 EQX393287:ESA393287 FAT393287:FBW393287 FKP393287:FLS393287 FUL393287:FVO393287 GEH393287:GFK393287 GOD393287:GPG393287 GXZ393287:GZC393287 HHV393287:HIY393287 HRR393287:HSU393287 IBN393287:ICQ393287 ILJ393287:IMM393287 IVF393287:IWI393287 JFB393287:JGE393287 JOX393287:JQA393287 JYT393287:JZW393287 KIP393287:KJS393287 KSL393287:KTO393287 LCH393287:LDK393287 LMD393287:LNG393287 LVZ393287:LXC393287 MFV393287:MGY393287 MPR393287:MQU393287 MZN393287:NAQ393287 NJJ393287:NKM393287 NTF393287:NUI393287 ODB393287:OEE393287 OMX393287:OOA393287 OWT393287:OXW393287 PGP393287:PHS393287 PQL393287:PRO393287 QAH393287:QBK393287 QKD393287:QLG393287 QTZ393287:QVC393287 RDV393287:REY393287 RNR393287:ROU393287 RXN393287:RYQ393287 SHJ393287:SIM393287 SRF393287:SSI393287 TBB393287:TCE393287 TKX393287:TMA393287 TUT393287:TVW393287 UEP393287:UFS393287 UOL393287:UPO393287 UYH393287:UZK393287 VID393287:VJG393287 VRZ393287:VTC393287 WBV393287:WCY393287 WLR393287:WMU393287 WVN393287:WWQ393287 D458823:AQ458823 JB458823:KE458823 SX458823:UA458823 ACT458823:ADW458823 AMP458823:ANS458823 AWL458823:AXO458823 BGH458823:BHK458823 BQD458823:BRG458823 BZZ458823:CBC458823 CJV458823:CKY458823 CTR458823:CUU458823 DDN458823:DEQ458823 DNJ458823:DOM458823 DXF458823:DYI458823 EHB458823:EIE458823 EQX458823:ESA458823 FAT458823:FBW458823 FKP458823:FLS458823 FUL458823:FVO458823 GEH458823:GFK458823 GOD458823:GPG458823 GXZ458823:GZC458823 HHV458823:HIY458823 HRR458823:HSU458823 IBN458823:ICQ458823 ILJ458823:IMM458823 IVF458823:IWI458823 JFB458823:JGE458823 JOX458823:JQA458823 JYT458823:JZW458823 KIP458823:KJS458823 KSL458823:KTO458823 LCH458823:LDK458823 LMD458823:LNG458823 LVZ458823:LXC458823 MFV458823:MGY458823 MPR458823:MQU458823 MZN458823:NAQ458823 NJJ458823:NKM458823 NTF458823:NUI458823 ODB458823:OEE458823 OMX458823:OOA458823 OWT458823:OXW458823 PGP458823:PHS458823 PQL458823:PRO458823 QAH458823:QBK458823 QKD458823:QLG458823 QTZ458823:QVC458823 RDV458823:REY458823 RNR458823:ROU458823 RXN458823:RYQ458823 SHJ458823:SIM458823 SRF458823:SSI458823 TBB458823:TCE458823 TKX458823:TMA458823 TUT458823:TVW458823 UEP458823:UFS458823 UOL458823:UPO458823 UYH458823:UZK458823 VID458823:VJG458823 VRZ458823:VTC458823 WBV458823:WCY458823 WLR458823:WMU458823 WVN458823:WWQ458823 D524359:AQ524359 JB524359:KE524359 SX524359:UA524359 ACT524359:ADW524359 AMP524359:ANS524359 AWL524359:AXO524359 BGH524359:BHK524359 BQD524359:BRG524359 BZZ524359:CBC524359 CJV524359:CKY524359 CTR524359:CUU524359 DDN524359:DEQ524359 DNJ524359:DOM524359 DXF524359:DYI524359 EHB524359:EIE524359 EQX524359:ESA524359 FAT524359:FBW524359 FKP524359:FLS524359 FUL524359:FVO524359 GEH524359:GFK524359 GOD524359:GPG524359 GXZ524359:GZC524359 HHV524359:HIY524359 HRR524359:HSU524359 IBN524359:ICQ524359 ILJ524359:IMM524359 IVF524359:IWI524359 JFB524359:JGE524359 JOX524359:JQA524359 JYT524359:JZW524359 KIP524359:KJS524359 KSL524359:KTO524359 LCH524359:LDK524359 LMD524359:LNG524359 LVZ524359:LXC524359 MFV524359:MGY524359 MPR524359:MQU524359 MZN524359:NAQ524359 NJJ524359:NKM524359 NTF524359:NUI524359 ODB524359:OEE524359 OMX524359:OOA524359 OWT524359:OXW524359 PGP524359:PHS524359 PQL524359:PRO524359 QAH524359:QBK524359 QKD524359:QLG524359 QTZ524359:QVC524359 RDV524359:REY524359 RNR524359:ROU524359 RXN524359:RYQ524359 SHJ524359:SIM524359 SRF524359:SSI524359 TBB524359:TCE524359 TKX524359:TMA524359 TUT524359:TVW524359 UEP524359:UFS524359 UOL524359:UPO524359 UYH524359:UZK524359 VID524359:VJG524359 VRZ524359:VTC524359 WBV524359:WCY524359 WLR524359:WMU524359 WVN524359:WWQ524359 D589895:AQ589895 JB589895:KE589895 SX589895:UA589895 ACT589895:ADW589895 AMP589895:ANS589895 AWL589895:AXO589895 BGH589895:BHK589895 BQD589895:BRG589895 BZZ589895:CBC589895 CJV589895:CKY589895 CTR589895:CUU589895 DDN589895:DEQ589895 DNJ589895:DOM589895 DXF589895:DYI589895 EHB589895:EIE589895 EQX589895:ESA589895 FAT589895:FBW589895 FKP589895:FLS589895 FUL589895:FVO589895 GEH589895:GFK589895 GOD589895:GPG589895 GXZ589895:GZC589895 HHV589895:HIY589895 HRR589895:HSU589895 IBN589895:ICQ589895 ILJ589895:IMM589895 IVF589895:IWI589895 JFB589895:JGE589895 JOX589895:JQA589895 JYT589895:JZW589895 KIP589895:KJS589895 KSL589895:KTO589895 LCH589895:LDK589895 LMD589895:LNG589895 LVZ589895:LXC589895 MFV589895:MGY589895 MPR589895:MQU589895 MZN589895:NAQ589895 NJJ589895:NKM589895 NTF589895:NUI589895 ODB589895:OEE589895 OMX589895:OOA589895 OWT589895:OXW589895 PGP589895:PHS589895 PQL589895:PRO589895 QAH589895:QBK589895 QKD589895:QLG589895 QTZ589895:QVC589895 RDV589895:REY589895 RNR589895:ROU589895 RXN589895:RYQ589895 SHJ589895:SIM589895 SRF589895:SSI589895 TBB589895:TCE589895 TKX589895:TMA589895 TUT589895:TVW589895 UEP589895:UFS589895 UOL589895:UPO589895 UYH589895:UZK589895 VID589895:VJG589895 VRZ589895:VTC589895 WBV589895:WCY589895 WLR589895:WMU589895 WVN589895:WWQ589895 D655431:AQ655431 JB655431:KE655431 SX655431:UA655431 ACT655431:ADW655431 AMP655431:ANS655431 AWL655431:AXO655431 BGH655431:BHK655431 BQD655431:BRG655431 BZZ655431:CBC655431 CJV655431:CKY655431 CTR655431:CUU655431 DDN655431:DEQ655431 DNJ655431:DOM655431 DXF655431:DYI655431 EHB655431:EIE655431 EQX655431:ESA655431 FAT655431:FBW655431 FKP655431:FLS655431 FUL655431:FVO655431 GEH655431:GFK655431 GOD655431:GPG655431 GXZ655431:GZC655431 HHV655431:HIY655431 HRR655431:HSU655431 IBN655431:ICQ655431 ILJ655431:IMM655431 IVF655431:IWI655431 JFB655431:JGE655431 JOX655431:JQA655431 JYT655431:JZW655431 KIP655431:KJS655431 KSL655431:KTO655431 LCH655431:LDK655431 LMD655431:LNG655431 LVZ655431:LXC655431 MFV655431:MGY655431 MPR655431:MQU655431 MZN655431:NAQ655431 NJJ655431:NKM655431 NTF655431:NUI655431 ODB655431:OEE655431 OMX655431:OOA655431 OWT655431:OXW655431 PGP655431:PHS655431 PQL655431:PRO655431 QAH655431:QBK655431 QKD655431:QLG655431 QTZ655431:QVC655431 RDV655431:REY655431 RNR655431:ROU655431 RXN655431:RYQ655431 SHJ655431:SIM655431 SRF655431:SSI655431 TBB655431:TCE655431 TKX655431:TMA655431 TUT655431:TVW655431 UEP655431:UFS655431 UOL655431:UPO655431 UYH655431:UZK655431 VID655431:VJG655431 VRZ655431:VTC655431 WBV655431:WCY655431 WLR655431:WMU655431 WVN655431:WWQ655431 D720967:AQ720967 JB720967:KE720967 SX720967:UA720967 ACT720967:ADW720967 AMP720967:ANS720967 AWL720967:AXO720967 BGH720967:BHK720967 BQD720967:BRG720967 BZZ720967:CBC720967 CJV720967:CKY720967 CTR720967:CUU720967 DDN720967:DEQ720967 DNJ720967:DOM720967 DXF720967:DYI720967 EHB720967:EIE720967 EQX720967:ESA720967 FAT720967:FBW720967 FKP720967:FLS720967 FUL720967:FVO720967 GEH720967:GFK720967 GOD720967:GPG720967 GXZ720967:GZC720967 HHV720967:HIY720967 HRR720967:HSU720967 IBN720967:ICQ720967 ILJ720967:IMM720967 IVF720967:IWI720967 JFB720967:JGE720967 JOX720967:JQA720967 JYT720967:JZW720967 KIP720967:KJS720967 KSL720967:KTO720967 LCH720967:LDK720967 LMD720967:LNG720967 LVZ720967:LXC720967 MFV720967:MGY720967 MPR720967:MQU720967 MZN720967:NAQ720967 NJJ720967:NKM720967 NTF720967:NUI720967 ODB720967:OEE720967 OMX720967:OOA720967 OWT720967:OXW720967 PGP720967:PHS720967 PQL720967:PRO720967 QAH720967:QBK720967 QKD720967:QLG720967 QTZ720967:QVC720967 RDV720967:REY720967 RNR720967:ROU720967 RXN720967:RYQ720967 SHJ720967:SIM720967 SRF720967:SSI720967 TBB720967:TCE720967 TKX720967:TMA720967 TUT720967:TVW720967 UEP720967:UFS720967 UOL720967:UPO720967 UYH720967:UZK720967 VID720967:VJG720967 VRZ720967:VTC720967 WBV720967:WCY720967 WLR720967:WMU720967 WVN720967:WWQ720967 D786503:AQ786503 JB786503:KE786503 SX786503:UA786503 ACT786503:ADW786503 AMP786503:ANS786503 AWL786503:AXO786503 BGH786503:BHK786503 BQD786503:BRG786503 BZZ786503:CBC786503 CJV786503:CKY786503 CTR786503:CUU786503 DDN786503:DEQ786503 DNJ786503:DOM786503 DXF786503:DYI786503 EHB786503:EIE786503 EQX786503:ESA786503 FAT786503:FBW786503 FKP786503:FLS786503 FUL786503:FVO786503 GEH786503:GFK786503 GOD786503:GPG786503 GXZ786503:GZC786503 HHV786503:HIY786503 HRR786503:HSU786503 IBN786503:ICQ786503 ILJ786503:IMM786503 IVF786503:IWI786503 JFB786503:JGE786503 JOX786503:JQA786503 JYT786503:JZW786503 KIP786503:KJS786503 KSL786503:KTO786503 LCH786503:LDK786503 LMD786503:LNG786503 LVZ786503:LXC786503 MFV786503:MGY786503 MPR786503:MQU786503 MZN786503:NAQ786503 NJJ786503:NKM786503 NTF786503:NUI786503 ODB786503:OEE786503 OMX786503:OOA786503 OWT786503:OXW786503 PGP786503:PHS786503 PQL786503:PRO786503 QAH786503:QBK786503 QKD786503:QLG786503 QTZ786503:QVC786503 RDV786503:REY786503 RNR786503:ROU786503 RXN786503:RYQ786503 SHJ786503:SIM786503 SRF786503:SSI786503 TBB786503:TCE786503 TKX786503:TMA786503 TUT786503:TVW786503 UEP786503:UFS786503 UOL786503:UPO786503 UYH786503:UZK786503 VID786503:VJG786503 VRZ786503:VTC786503 WBV786503:WCY786503 WLR786503:WMU786503 WVN786503:WWQ786503 D852039:AQ852039 JB852039:KE852039 SX852039:UA852039 ACT852039:ADW852039 AMP852039:ANS852039 AWL852039:AXO852039 BGH852039:BHK852039 BQD852039:BRG852039 BZZ852039:CBC852039 CJV852039:CKY852039 CTR852039:CUU852039 DDN852039:DEQ852039 DNJ852039:DOM852039 DXF852039:DYI852039 EHB852039:EIE852039 EQX852039:ESA852039 FAT852039:FBW852039 FKP852039:FLS852039 FUL852039:FVO852039 GEH852039:GFK852039 GOD852039:GPG852039 GXZ852039:GZC852039 HHV852039:HIY852039 HRR852039:HSU852039 IBN852039:ICQ852039 ILJ852039:IMM852039 IVF852039:IWI852039 JFB852039:JGE852039 JOX852039:JQA852039 JYT852039:JZW852039 KIP852039:KJS852039 KSL852039:KTO852039 LCH852039:LDK852039 LMD852039:LNG852039 LVZ852039:LXC852039 MFV852039:MGY852039 MPR852039:MQU852039 MZN852039:NAQ852039 NJJ852039:NKM852039 NTF852039:NUI852039 ODB852039:OEE852039 OMX852039:OOA852039 OWT852039:OXW852039 PGP852039:PHS852039 PQL852039:PRO852039 QAH852039:QBK852039 QKD852039:QLG852039 QTZ852039:QVC852039 RDV852039:REY852039 RNR852039:ROU852039 RXN852039:RYQ852039 SHJ852039:SIM852039 SRF852039:SSI852039 TBB852039:TCE852039 TKX852039:TMA852039 TUT852039:TVW852039 UEP852039:UFS852039 UOL852039:UPO852039 UYH852039:UZK852039 VID852039:VJG852039 VRZ852039:VTC852039 WBV852039:WCY852039 WLR852039:WMU852039 WVN852039:WWQ852039 D917575:AQ917575 JB917575:KE917575 SX917575:UA917575 ACT917575:ADW917575 AMP917575:ANS917575 AWL917575:AXO917575 BGH917575:BHK917575 BQD917575:BRG917575 BZZ917575:CBC917575 CJV917575:CKY917575 CTR917575:CUU917575 DDN917575:DEQ917575 DNJ917575:DOM917575 DXF917575:DYI917575 EHB917575:EIE917575 EQX917575:ESA917575 FAT917575:FBW917575 FKP917575:FLS917575 FUL917575:FVO917575 GEH917575:GFK917575 GOD917575:GPG917575 GXZ917575:GZC917575 HHV917575:HIY917575 HRR917575:HSU917575 IBN917575:ICQ917575 ILJ917575:IMM917575 IVF917575:IWI917575 JFB917575:JGE917575 JOX917575:JQA917575 JYT917575:JZW917575 KIP917575:KJS917575 KSL917575:KTO917575 LCH917575:LDK917575 LMD917575:LNG917575 LVZ917575:LXC917575 MFV917575:MGY917575 MPR917575:MQU917575 MZN917575:NAQ917575 NJJ917575:NKM917575 NTF917575:NUI917575 ODB917575:OEE917575 OMX917575:OOA917575 OWT917575:OXW917575 PGP917575:PHS917575 PQL917575:PRO917575 QAH917575:QBK917575 QKD917575:QLG917575 QTZ917575:QVC917575 RDV917575:REY917575 RNR917575:ROU917575 RXN917575:RYQ917575 SHJ917575:SIM917575 SRF917575:SSI917575 TBB917575:TCE917575 TKX917575:TMA917575 TUT917575:TVW917575 UEP917575:UFS917575 UOL917575:UPO917575 UYH917575:UZK917575 VID917575:VJG917575 VRZ917575:VTC917575 WBV917575:WCY917575 WLR917575:WMU917575 WVN917575:WWQ917575 D983111:AQ983111 JB983111:KE983111 SX983111:UA983111 ACT983111:ADW983111 AMP983111:ANS983111 AWL983111:AXO983111 BGH983111:BHK983111 BQD983111:BRG983111 BZZ983111:CBC983111 CJV983111:CKY983111 CTR983111:CUU983111 DDN983111:DEQ983111 DNJ983111:DOM983111 DXF983111:DYI983111 EHB983111:EIE983111 EQX983111:ESA983111 FAT983111:FBW983111 FKP983111:FLS983111 FUL983111:FVO983111 GEH983111:GFK983111 GOD983111:GPG983111 GXZ983111:GZC983111 HHV983111:HIY983111 HRR983111:HSU983111 IBN983111:ICQ983111 ILJ983111:IMM983111 IVF983111:IWI983111 JFB983111:JGE983111 JOX983111:JQA983111 JYT983111:JZW983111 KIP983111:KJS983111 KSL983111:KTO983111 LCH983111:LDK983111 LMD983111:LNG983111 LVZ983111:LXC983111 MFV983111:MGY983111 MPR983111:MQU983111 MZN983111:NAQ983111 NJJ983111:NKM983111 NTF983111:NUI983111 ODB983111:OEE983111 OMX983111:OOA983111 OWT983111:OXW983111 PGP983111:PHS983111 PQL983111:PRO983111 QAH983111:QBK983111 QKD983111:QLG983111 QTZ983111:QVC983111 RDV983111:REY983111 RNR983111:ROU983111 RXN983111:RYQ983111 SHJ983111:SIM983111 SRF983111:SSI983111 TBB983111:TCE983111 TKX983111:TMA983111 TUT983111:TVW983111 UEP983111:UFS983111 UOL983111:UPO983111 UYH983111:UZK983111 VID983111:VJG983111 VRZ983111:VTC983111 WBV983111:WCY983111 WLR983111:WMU983111 WVN983111:WWQ983111 UYH138:UZK138 VRZ138:VTC138 JB164:KE165 SX164:UA165 ACT164:ADW165 AMP164:ANS165 AWL164:AXO165 BGH164:BHK165 BQD164:BRG165 BZZ164:CBC165 CJV164:CKY165 CTR164:CUU165 DDN164:DEQ165 DNJ164:DOM165 DXF164:DYI165 EHB164:EIE165 EQX164:ESA165 FAT164:FBW165 FKP164:FLS165 FUL164:FVO165 GEH164:GFK165 GOD164:GPG165 GXZ164:GZC165 HHV164:HIY165 HRR164:HSU165 IBN164:ICQ165 ILJ164:IMM165 IVF164:IWI165 JFB164:JGE165 JOX164:JQA165 JYT164:JZW165 KIP164:KJS165 KSL164:KTO165 LCH164:LDK165 LMD164:LNG165 LVZ164:LXC165 MFV164:MGY165 MPR164:MQU165 MZN164:NAQ165 NJJ164:NKM165 NTF164:NUI165 ODB164:OEE165 OMX164:OOA165 OWT164:OXW165 PGP164:PHS165 PQL164:PRO165 QAH164:QBK165 QKD164:QLG165 QTZ164:QVC165 RDV164:REY165 RNR164:ROU165 RXN164:RYQ165 SHJ164:SIM165 SRF164:SSI165 TBB164:TCE165 TKX164:TMA165 TUT164:TVW165 UEP164:UFS165 UOL164:UPO165 UYH164:UZK165 VID164:VJG165 VRZ164:VTC165 WBV164:WCY165 WLR164:WMU165 WVN164:WWQ165 WBV138:WCY138 JB138:KE138 SX138:UA138 ACT138:ADW138 AMP138:ANS138 AWL138:AXO138 BGH138:BHK138 BQD138:BRG138 BZZ138:CBC138 CJV138:CKY138 CTR138:CUU138 DDN138:DEQ138 DNJ138:DOM138 DXF138:DYI138 EHB138:EIE138 EQX138:ESA138 FAT138:FBW138 FKP138:FLS138 FUL138:FVO138 GEH138:GFK138 GOD138:GPG138 GXZ138:GZC138 HHV138:HIY138 HRR138:HSU138 IBN138:ICQ138 ILJ138:IMM138 IVF138:IWI138 JFB138:JGE138 JOX138:JQA138 JYT138:JZW138 KIP138:KJS138 KSL138:KTO138 LCH138:LDK138 LMD138:LNG138 LVZ138:LXC138 MFV138:MGY138 MPR138:MQU138 MZN138:NAQ138 NJJ138:NKM138 NTF138:NUI138 ODB138:OEE138 OMX138:OOA138 OWT138:OXW138 PGP138:PHS138 PQL138:PRO138 QAH138:QBK138 QKD138:QLG138 QTZ138:QVC138 RDV138:REY138 RNR138:ROU138 RXN138:RYQ138 SHJ138:SIM138 SRF138:SSI138 TBB138:TCE138 TKX138:TMA138 TUT138:TVW138 UEP138:UFS138 UOL138:UPO138">
      <formula1>3</formula1>
    </dataValidation>
    <dataValidation type="whole" operator="lessThanOrEqual" allowBlank="1" showInputMessage="1" showErrorMessage="1" errorTitle="Error" error="The maximum mark for this question is 4 marks." sqref="VRZ159:VTC159 D65647:AQ65647 JB65647:KE65647 SX65647:UA65647 ACT65647:ADW65647 AMP65647:ANS65647 AWL65647:AXO65647 BGH65647:BHK65647 BQD65647:BRG65647 BZZ65647:CBC65647 CJV65647:CKY65647 CTR65647:CUU65647 DDN65647:DEQ65647 DNJ65647:DOM65647 DXF65647:DYI65647 EHB65647:EIE65647 EQX65647:ESA65647 FAT65647:FBW65647 FKP65647:FLS65647 FUL65647:FVO65647 GEH65647:GFK65647 GOD65647:GPG65647 GXZ65647:GZC65647 HHV65647:HIY65647 HRR65647:HSU65647 IBN65647:ICQ65647 ILJ65647:IMM65647 IVF65647:IWI65647 JFB65647:JGE65647 JOX65647:JQA65647 JYT65647:JZW65647 KIP65647:KJS65647 KSL65647:KTO65647 LCH65647:LDK65647 LMD65647:LNG65647 LVZ65647:LXC65647 MFV65647:MGY65647 MPR65647:MQU65647 MZN65647:NAQ65647 NJJ65647:NKM65647 NTF65647:NUI65647 ODB65647:OEE65647 OMX65647:OOA65647 OWT65647:OXW65647 PGP65647:PHS65647 PQL65647:PRO65647 QAH65647:QBK65647 QKD65647:QLG65647 QTZ65647:QVC65647 RDV65647:REY65647 RNR65647:ROU65647 RXN65647:RYQ65647 SHJ65647:SIM65647 SRF65647:SSI65647 TBB65647:TCE65647 TKX65647:TMA65647 TUT65647:TVW65647 UEP65647:UFS65647 UOL65647:UPO65647 UYH65647:UZK65647 VID65647:VJG65647 VRZ65647:VTC65647 WBV65647:WCY65647 WLR65647:WMU65647 WVN65647:WWQ65647 D131183:AQ131183 JB131183:KE131183 SX131183:UA131183 ACT131183:ADW131183 AMP131183:ANS131183 AWL131183:AXO131183 BGH131183:BHK131183 BQD131183:BRG131183 BZZ131183:CBC131183 CJV131183:CKY131183 CTR131183:CUU131183 DDN131183:DEQ131183 DNJ131183:DOM131183 DXF131183:DYI131183 EHB131183:EIE131183 EQX131183:ESA131183 FAT131183:FBW131183 FKP131183:FLS131183 FUL131183:FVO131183 GEH131183:GFK131183 GOD131183:GPG131183 GXZ131183:GZC131183 HHV131183:HIY131183 HRR131183:HSU131183 IBN131183:ICQ131183 ILJ131183:IMM131183 IVF131183:IWI131183 JFB131183:JGE131183 JOX131183:JQA131183 JYT131183:JZW131183 KIP131183:KJS131183 KSL131183:KTO131183 LCH131183:LDK131183 LMD131183:LNG131183 LVZ131183:LXC131183 MFV131183:MGY131183 MPR131183:MQU131183 MZN131183:NAQ131183 NJJ131183:NKM131183 NTF131183:NUI131183 ODB131183:OEE131183 OMX131183:OOA131183 OWT131183:OXW131183 PGP131183:PHS131183 PQL131183:PRO131183 QAH131183:QBK131183 QKD131183:QLG131183 QTZ131183:QVC131183 RDV131183:REY131183 RNR131183:ROU131183 RXN131183:RYQ131183 SHJ131183:SIM131183 SRF131183:SSI131183 TBB131183:TCE131183 TKX131183:TMA131183 TUT131183:TVW131183 UEP131183:UFS131183 UOL131183:UPO131183 UYH131183:UZK131183 VID131183:VJG131183 VRZ131183:VTC131183 WBV131183:WCY131183 WLR131183:WMU131183 WVN131183:WWQ131183 D196719:AQ196719 JB196719:KE196719 SX196719:UA196719 ACT196719:ADW196719 AMP196719:ANS196719 AWL196719:AXO196719 BGH196719:BHK196719 BQD196719:BRG196719 BZZ196719:CBC196719 CJV196719:CKY196719 CTR196719:CUU196719 DDN196719:DEQ196719 DNJ196719:DOM196719 DXF196719:DYI196719 EHB196719:EIE196719 EQX196719:ESA196719 FAT196719:FBW196719 FKP196719:FLS196719 FUL196719:FVO196719 GEH196719:GFK196719 GOD196719:GPG196719 GXZ196719:GZC196719 HHV196719:HIY196719 HRR196719:HSU196719 IBN196719:ICQ196719 ILJ196719:IMM196719 IVF196719:IWI196719 JFB196719:JGE196719 JOX196719:JQA196719 JYT196719:JZW196719 KIP196719:KJS196719 KSL196719:KTO196719 LCH196719:LDK196719 LMD196719:LNG196719 LVZ196719:LXC196719 MFV196719:MGY196719 MPR196719:MQU196719 MZN196719:NAQ196719 NJJ196719:NKM196719 NTF196719:NUI196719 ODB196719:OEE196719 OMX196719:OOA196719 OWT196719:OXW196719 PGP196719:PHS196719 PQL196719:PRO196719 QAH196719:QBK196719 QKD196719:QLG196719 QTZ196719:QVC196719 RDV196719:REY196719 RNR196719:ROU196719 RXN196719:RYQ196719 SHJ196719:SIM196719 SRF196719:SSI196719 TBB196719:TCE196719 TKX196719:TMA196719 TUT196719:TVW196719 UEP196719:UFS196719 UOL196719:UPO196719 UYH196719:UZK196719 VID196719:VJG196719 VRZ196719:VTC196719 WBV196719:WCY196719 WLR196719:WMU196719 WVN196719:WWQ196719 D262255:AQ262255 JB262255:KE262255 SX262255:UA262255 ACT262255:ADW262255 AMP262255:ANS262255 AWL262255:AXO262255 BGH262255:BHK262255 BQD262255:BRG262255 BZZ262255:CBC262255 CJV262255:CKY262255 CTR262255:CUU262255 DDN262255:DEQ262255 DNJ262255:DOM262255 DXF262255:DYI262255 EHB262255:EIE262255 EQX262255:ESA262255 FAT262255:FBW262255 FKP262255:FLS262255 FUL262255:FVO262255 GEH262255:GFK262255 GOD262255:GPG262255 GXZ262255:GZC262255 HHV262255:HIY262255 HRR262255:HSU262255 IBN262255:ICQ262255 ILJ262255:IMM262255 IVF262255:IWI262255 JFB262255:JGE262255 JOX262255:JQA262255 JYT262255:JZW262255 KIP262255:KJS262255 KSL262255:KTO262255 LCH262255:LDK262255 LMD262255:LNG262255 LVZ262255:LXC262255 MFV262255:MGY262255 MPR262255:MQU262255 MZN262255:NAQ262255 NJJ262255:NKM262255 NTF262255:NUI262255 ODB262255:OEE262255 OMX262255:OOA262255 OWT262255:OXW262255 PGP262255:PHS262255 PQL262255:PRO262255 QAH262255:QBK262255 QKD262255:QLG262255 QTZ262255:QVC262255 RDV262255:REY262255 RNR262255:ROU262255 RXN262255:RYQ262255 SHJ262255:SIM262255 SRF262255:SSI262255 TBB262255:TCE262255 TKX262255:TMA262255 TUT262255:TVW262255 UEP262255:UFS262255 UOL262255:UPO262255 UYH262255:UZK262255 VID262255:VJG262255 VRZ262255:VTC262255 WBV262255:WCY262255 WLR262255:WMU262255 WVN262255:WWQ262255 D327791:AQ327791 JB327791:KE327791 SX327791:UA327791 ACT327791:ADW327791 AMP327791:ANS327791 AWL327791:AXO327791 BGH327791:BHK327791 BQD327791:BRG327791 BZZ327791:CBC327791 CJV327791:CKY327791 CTR327791:CUU327791 DDN327791:DEQ327791 DNJ327791:DOM327791 DXF327791:DYI327791 EHB327791:EIE327791 EQX327791:ESA327791 FAT327791:FBW327791 FKP327791:FLS327791 FUL327791:FVO327791 GEH327791:GFK327791 GOD327791:GPG327791 GXZ327791:GZC327791 HHV327791:HIY327791 HRR327791:HSU327791 IBN327791:ICQ327791 ILJ327791:IMM327791 IVF327791:IWI327791 JFB327791:JGE327791 JOX327791:JQA327791 JYT327791:JZW327791 KIP327791:KJS327791 KSL327791:KTO327791 LCH327791:LDK327791 LMD327791:LNG327791 LVZ327791:LXC327791 MFV327791:MGY327791 MPR327791:MQU327791 MZN327791:NAQ327791 NJJ327791:NKM327791 NTF327791:NUI327791 ODB327791:OEE327791 OMX327791:OOA327791 OWT327791:OXW327791 PGP327791:PHS327791 PQL327791:PRO327791 QAH327791:QBK327791 QKD327791:QLG327791 QTZ327791:QVC327791 RDV327791:REY327791 RNR327791:ROU327791 RXN327791:RYQ327791 SHJ327791:SIM327791 SRF327791:SSI327791 TBB327791:TCE327791 TKX327791:TMA327791 TUT327791:TVW327791 UEP327791:UFS327791 UOL327791:UPO327791 UYH327791:UZK327791 VID327791:VJG327791 VRZ327791:VTC327791 WBV327791:WCY327791 WLR327791:WMU327791 WVN327791:WWQ327791 D393327:AQ393327 JB393327:KE393327 SX393327:UA393327 ACT393327:ADW393327 AMP393327:ANS393327 AWL393327:AXO393327 BGH393327:BHK393327 BQD393327:BRG393327 BZZ393327:CBC393327 CJV393327:CKY393327 CTR393327:CUU393327 DDN393327:DEQ393327 DNJ393327:DOM393327 DXF393327:DYI393327 EHB393327:EIE393327 EQX393327:ESA393327 FAT393327:FBW393327 FKP393327:FLS393327 FUL393327:FVO393327 GEH393327:GFK393327 GOD393327:GPG393327 GXZ393327:GZC393327 HHV393327:HIY393327 HRR393327:HSU393327 IBN393327:ICQ393327 ILJ393327:IMM393327 IVF393327:IWI393327 JFB393327:JGE393327 JOX393327:JQA393327 JYT393327:JZW393327 KIP393327:KJS393327 KSL393327:KTO393327 LCH393327:LDK393327 LMD393327:LNG393327 LVZ393327:LXC393327 MFV393327:MGY393327 MPR393327:MQU393327 MZN393327:NAQ393327 NJJ393327:NKM393327 NTF393327:NUI393327 ODB393327:OEE393327 OMX393327:OOA393327 OWT393327:OXW393327 PGP393327:PHS393327 PQL393327:PRO393327 QAH393327:QBK393327 QKD393327:QLG393327 QTZ393327:QVC393327 RDV393327:REY393327 RNR393327:ROU393327 RXN393327:RYQ393327 SHJ393327:SIM393327 SRF393327:SSI393327 TBB393327:TCE393327 TKX393327:TMA393327 TUT393327:TVW393327 UEP393327:UFS393327 UOL393327:UPO393327 UYH393327:UZK393327 VID393327:VJG393327 VRZ393327:VTC393327 WBV393327:WCY393327 WLR393327:WMU393327 WVN393327:WWQ393327 D458863:AQ458863 JB458863:KE458863 SX458863:UA458863 ACT458863:ADW458863 AMP458863:ANS458863 AWL458863:AXO458863 BGH458863:BHK458863 BQD458863:BRG458863 BZZ458863:CBC458863 CJV458863:CKY458863 CTR458863:CUU458863 DDN458863:DEQ458863 DNJ458863:DOM458863 DXF458863:DYI458863 EHB458863:EIE458863 EQX458863:ESA458863 FAT458863:FBW458863 FKP458863:FLS458863 FUL458863:FVO458863 GEH458863:GFK458863 GOD458863:GPG458863 GXZ458863:GZC458863 HHV458863:HIY458863 HRR458863:HSU458863 IBN458863:ICQ458863 ILJ458863:IMM458863 IVF458863:IWI458863 JFB458863:JGE458863 JOX458863:JQA458863 JYT458863:JZW458863 KIP458863:KJS458863 KSL458863:KTO458863 LCH458863:LDK458863 LMD458863:LNG458863 LVZ458863:LXC458863 MFV458863:MGY458863 MPR458863:MQU458863 MZN458863:NAQ458863 NJJ458863:NKM458863 NTF458863:NUI458863 ODB458863:OEE458863 OMX458863:OOA458863 OWT458863:OXW458863 PGP458863:PHS458863 PQL458863:PRO458863 QAH458863:QBK458863 QKD458863:QLG458863 QTZ458863:QVC458863 RDV458863:REY458863 RNR458863:ROU458863 RXN458863:RYQ458863 SHJ458863:SIM458863 SRF458863:SSI458863 TBB458863:TCE458863 TKX458863:TMA458863 TUT458863:TVW458863 UEP458863:UFS458863 UOL458863:UPO458863 UYH458863:UZK458863 VID458863:VJG458863 VRZ458863:VTC458863 WBV458863:WCY458863 WLR458863:WMU458863 WVN458863:WWQ458863 D524399:AQ524399 JB524399:KE524399 SX524399:UA524399 ACT524399:ADW524399 AMP524399:ANS524399 AWL524399:AXO524399 BGH524399:BHK524399 BQD524399:BRG524399 BZZ524399:CBC524399 CJV524399:CKY524399 CTR524399:CUU524399 DDN524399:DEQ524399 DNJ524399:DOM524399 DXF524399:DYI524399 EHB524399:EIE524399 EQX524399:ESA524399 FAT524399:FBW524399 FKP524399:FLS524399 FUL524399:FVO524399 GEH524399:GFK524399 GOD524399:GPG524399 GXZ524399:GZC524399 HHV524399:HIY524399 HRR524399:HSU524399 IBN524399:ICQ524399 ILJ524399:IMM524399 IVF524399:IWI524399 JFB524399:JGE524399 JOX524399:JQA524399 JYT524399:JZW524399 KIP524399:KJS524399 KSL524399:KTO524399 LCH524399:LDK524399 LMD524399:LNG524399 LVZ524399:LXC524399 MFV524399:MGY524399 MPR524399:MQU524399 MZN524399:NAQ524399 NJJ524399:NKM524399 NTF524399:NUI524399 ODB524399:OEE524399 OMX524399:OOA524399 OWT524399:OXW524399 PGP524399:PHS524399 PQL524399:PRO524399 QAH524399:QBK524399 QKD524399:QLG524399 QTZ524399:QVC524399 RDV524399:REY524399 RNR524399:ROU524399 RXN524399:RYQ524399 SHJ524399:SIM524399 SRF524399:SSI524399 TBB524399:TCE524399 TKX524399:TMA524399 TUT524399:TVW524399 UEP524399:UFS524399 UOL524399:UPO524399 UYH524399:UZK524399 VID524399:VJG524399 VRZ524399:VTC524399 WBV524399:WCY524399 WLR524399:WMU524399 WVN524399:WWQ524399 D589935:AQ589935 JB589935:KE589935 SX589935:UA589935 ACT589935:ADW589935 AMP589935:ANS589935 AWL589935:AXO589935 BGH589935:BHK589935 BQD589935:BRG589935 BZZ589935:CBC589935 CJV589935:CKY589935 CTR589935:CUU589935 DDN589935:DEQ589935 DNJ589935:DOM589935 DXF589935:DYI589935 EHB589935:EIE589935 EQX589935:ESA589935 FAT589935:FBW589935 FKP589935:FLS589935 FUL589935:FVO589935 GEH589935:GFK589935 GOD589935:GPG589935 GXZ589935:GZC589935 HHV589935:HIY589935 HRR589935:HSU589935 IBN589935:ICQ589935 ILJ589935:IMM589935 IVF589935:IWI589935 JFB589935:JGE589935 JOX589935:JQA589935 JYT589935:JZW589935 KIP589935:KJS589935 KSL589935:KTO589935 LCH589935:LDK589935 LMD589935:LNG589935 LVZ589935:LXC589935 MFV589935:MGY589935 MPR589935:MQU589935 MZN589935:NAQ589935 NJJ589935:NKM589935 NTF589935:NUI589935 ODB589935:OEE589935 OMX589935:OOA589935 OWT589935:OXW589935 PGP589935:PHS589935 PQL589935:PRO589935 QAH589935:QBK589935 QKD589935:QLG589935 QTZ589935:QVC589935 RDV589935:REY589935 RNR589935:ROU589935 RXN589935:RYQ589935 SHJ589935:SIM589935 SRF589935:SSI589935 TBB589935:TCE589935 TKX589935:TMA589935 TUT589935:TVW589935 UEP589935:UFS589935 UOL589935:UPO589935 UYH589935:UZK589935 VID589935:VJG589935 VRZ589935:VTC589935 WBV589935:WCY589935 WLR589935:WMU589935 WVN589935:WWQ589935 D655471:AQ655471 JB655471:KE655471 SX655471:UA655471 ACT655471:ADW655471 AMP655471:ANS655471 AWL655471:AXO655471 BGH655471:BHK655471 BQD655471:BRG655471 BZZ655471:CBC655471 CJV655471:CKY655471 CTR655471:CUU655471 DDN655471:DEQ655471 DNJ655471:DOM655471 DXF655471:DYI655471 EHB655471:EIE655471 EQX655471:ESA655471 FAT655471:FBW655471 FKP655471:FLS655471 FUL655471:FVO655471 GEH655471:GFK655471 GOD655471:GPG655471 GXZ655471:GZC655471 HHV655471:HIY655471 HRR655471:HSU655471 IBN655471:ICQ655471 ILJ655471:IMM655471 IVF655471:IWI655471 JFB655471:JGE655471 JOX655471:JQA655471 JYT655471:JZW655471 KIP655471:KJS655471 KSL655471:KTO655471 LCH655471:LDK655471 LMD655471:LNG655471 LVZ655471:LXC655471 MFV655471:MGY655471 MPR655471:MQU655471 MZN655471:NAQ655471 NJJ655471:NKM655471 NTF655471:NUI655471 ODB655471:OEE655471 OMX655471:OOA655471 OWT655471:OXW655471 PGP655471:PHS655471 PQL655471:PRO655471 QAH655471:QBK655471 QKD655471:QLG655471 QTZ655471:QVC655471 RDV655471:REY655471 RNR655471:ROU655471 RXN655471:RYQ655471 SHJ655471:SIM655471 SRF655471:SSI655471 TBB655471:TCE655471 TKX655471:TMA655471 TUT655471:TVW655471 UEP655471:UFS655471 UOL655471:UPO655471 UYH655471:UZK655471 VID655471:VJG655471 VRZ655471:VTC655471 WBV655471:WCY655471 WLR655471:WMU655471 WVN655471:WWQ655471 D721007:AQ721007 JB721007:KE721007 SX721007:UA721007 ACT721007:ADW721007 AMP721007:ANS721007 AWL721007:AXO721007 BGH721007:BHK721007 BQD721007:BRG721007 BZZ721007:CBC721007 CJV721007:CKY721007 CTR721007:CUU721007 DDN721007:DEQ721007 DNJ721007:DOM721007 DXF721007:DYI721007 EHB721007:EIE721007 EQX721007:ESA721007 FAT721007:FBW721007 FKP721007:FLS721007 FUL721007:FVO721007 GEH721007:GFK721007 GOD721007:GPG721007 GXZ721007:GZC721007 HHV721007:HIY721007 HRR721007:HSU721007 IBN721007:ICQ721007 ILJ721007:IMM721007 IVF721007:IWI721007 JFB721007:JGE721007 JOX721007:JQA721007 JYT721007:JZW721007 KIP721007:KJS721007 KSL721007:KTO721007 LCH721007:LDK721007 LMD721007:LNG721007 LVZ721007:LXC721007 MFV721007:MGY721007 MPR721007:MQU721007 MZN721007:NAQ721007 NJJ721007:NKM721007 NTF721007:NUI721007 ODB721007:OEE721007 OMX721007:OOA721007 OWT721007:OXW721007 PGP721007:PHS721007 PQL721007:PRO721007 QAH721007:QBK721007 QKD721007:QLG721007 QTZ721007:QVC721007 RDV721007:REY721007 RNR721007:ROU721007 RXN721007:RYQ721007 SHJ721007:SIM721007 SRF721007:SSI721007 TBB721007:TCE721007 TKX721007:TMA721007 TUT721007:TVW721007 UEP721007:UFS721007 UOL721007:UPO721007 UYH721007:UZK721007 VID721007:VJG721007 VRZ721007:VTC721007 WBV721007:WCY721007 WLR721007:WMU721007 WVN721007:WWQ721007 D786543:AQ786543 JB786543:KE786543 SX786543:UA786543 ACT786543:ADW786543 AMP786543:ANS786543 AWL786543:AXO786543 BGH786543:BHK786543 BQD786543:BRG786543 BZZ786543:CBC786543 CJV786543:CKY786543 CTR786543:CUU786543 DDN786543:DEQ786543 DNJ786543:DOM786543 DXF786543:DYI786543 EHB786543:EIE786543 EQX786543:ESA786543 FAT786543:FBW786543 FKP786543:FLS786543 FUL786543:FVO786543 GEH786543:GFK786543 GOD786543:GPG786543 GXZ786543:GZC786543 HHV786543:HIY786543 HRR786543:HSU786543 IBN786543:ICQ786543 ILJ786543:IMM786543 IVF786543:IWI786543 JFB786543:JGE786543 JOX786543:JQA786543 JYT786543:JZW786543 KIP786543:KJS786543 KSL786543:KTO786543 LCH786543:LDK786543 LMD786543:LNG786543 LVZ786543:LXC786543 MFV786543:MGY786543 MPR786543:MQU786543 MZN786543:NAQ786543 NJJ786543:NKM786543 NTF786543:NUI786543 ODB786543:OEE786543 OMX786543:OOA786543 OWT786543:OXW786543 PGP786543:PHS786543 PQL786543:PRO786543 QAH786543:QBK786543 QKD786543:QLG786543 QTZ786543:QVC786543 RDV786543:REY786543 RNR786543:ROU786543 RXN786543:RYQ786543 SHJ786543:SIM786543 SRF786543:SSI786543 TBB786543:TCE786543 TKX786543:TMA786543 TUT786543:TVW786543 UEP786543:UFS786543 UOL786543:UPO786543 UYH786543:UZK786543 VID786543:VJG786543 VRZ786543:VTC786543 WBV786543:WCY786543 WLR786543:WMU786543 WVN786543:WWQ786543 D852079:AQ852079 JB852079:KE852079 SX852079:UA852079 ACT852079:ADW852079 AMP852079:ANS852079 AWL852079:AXO852079 BGH852079:BHK852079 BQD852079:BRG852079 BZZ852079:CBC852079 CJV852079:CKY852079 CTR852079:CUU852079 DDN852079:DEQ852079 DNJ852079:DOM852079 DXF852079:DYI852079 EHB852079:EIE852079 EQX852079:ESA852079 FAT852079:FBW852079 FKP852079:FLS852079 FUL852079:FVO852079 GEH852079:GFK852079 GOD852079:GPG852079 GXZ852079:GZC852079 HHV852079:HIY852079 HRR852079:HSU852079 IBN852079:ICQ852079 ILJ852079:IMM852079 IVF852079:IWI852079 JFB852079:JGE852079 JOX852079:JQA852079 JYT852079:JZW852079 KIP852079:KJS852079 KSL852079:KTO852079 LCH852079:LDK852079 LMD852079:LNG852079 LVZ852079:LXC852079 MFV852079:MGY852079 MPR852079:MQU852079 MZN852079:NAQ852079 NJJ852079:NKM852079 NTF852079:NUI852079 ODB852079:OEE852079 OMX852079:OOA852079 OWT852079:OXW852079 PGP852079:PHS852079 PQL852079:PRO852079 QAH852079:QBK852079 QKD852079:QLG852079 QTZ852079:QVC852079 RDV852079:REY852079 RNR852079:ROU852079 RXN852079:RYQ852079 SHJ852079:SIM852079 SRF852079:SSI852079 TBB852079:TCE852079 TKX852079:TMA852079 TUT852079:TVW852079 UEP852079:UFS852079 UOL852079:UPO852079 UYH852079:UZK852079 VID852079:VJG852079 VRZ852079:VTC852079 WBV852079:WCY852079 WLR852079:WMU852079 WVN852079:WWQ852079 D917615:AQ917615 JB917615:KE917615 SX917615:UA917615 ACT917615:ADW917615 AMP917615:ANS917615 AWL917615:AXO917615 BGH917615:BHK917615 BQD917615:BRG917615 BZZ917615:CBC917615 CJV917615:CKY917615 CTR917615:CUU917615 DDN917615:DEQ917615 DNJ917615:DOM917615 DXF917615:DYI917615 EHB917615:EIE917615 EQX917615:ESA917615 FAT917615:FBW917615 FKP917615:FLS917615 FUL917615:FVO917615 GEH917615:GFK917615 GOD917615:GPG917615 GXZ917615:GZC917615 HHV917615:HIY917615 HRR917615:HSU917615 IBN917615:ICQ917615 ILJ917615:IMM917615 IVF917615:IWI917615 JFB917615:JGE917615 JOX917615:JQA917615 JYT917615:JZW917615 KIP917615:KJS917615 KSL917615:KTO917615 LCH917615:LDK917615 LMD917615:LNG917615 LVZ917615:LXC917615 MFV917615:MGY917615 MPR917615:MQU917615 MZN917615:NAQ917615 NJJ917615:NKM917615 NTF917615:NUI917615 ODB917615:OEE917615 OMX917615:OOA917615 OWT917615:OXW917615 PGP917615:PHS917615 PQL917615:PRO917615 QAH917615:QBK917615 QKD917615:QLG917615 QTZ917615:QVC917615 RDV917615:REY917615 RNR917615:ROU917615 RXN917615:RYQ917615 SHJ917615:SIM917615 SRF917615:SSI917615 TBB917615:TCE917615 TKX917615:TMA917615 TUT917615:TVW917615 UEP917615:UFS917615 UOL917615:UPO917615 UYH917615:UZK917615 VID917615:VJG917615 VRZ917615:VTC917615 WBV917615:WCY917615 WLR917615:WMU917615 WVN917615:WWQ917615 D983151:AQ983151 JB983151:KE983151 SX983151:UA983151 ACT983151:ADW983151 AMP983151:ANS983151 AWL983151:AXO983151 BGH983151:BHK983151 BQD983151:BRG983151 BZZ983151:CBC983151 CJV983151:CKY983151 CTR983151:CUU983151 DDN983151:DEQ983151 DNJ983151:DOM983151 DXF983151:DYI983151 EHB983151:EIE983151 EQX983151:ESA983151 FAT983151:FBW983151 FKP983151:FLS983151 FUL983151:FVO983151 GEH983151:GFK983151 GOD983151:GPG983151 GXZ983151:GZC983151 HHV983151:HIY983151 HRR983151:HSU983151 IBN983151:ICQ983151 ILJ983151:IMM983151 IVF983151:IWI983151 JFB983151:JGE983151 JOX983151:JQA983151 JYT983151:JZW983151 KIP983151:KJS983151 KSL983151:KTO983151 LCH983151:LDK983151 LMD983151:LNG983151 LVZ983151:LXC983151 MFV983151:MGY983151 MPR983151:MQU983151 MZN983151:NAQ983151 NJJ983151:NKM983151 NTF983151:NUI983151 ODB983151:OEE983151 OMX983151:OOA983151 OWT983151:OXW983151 PGP983151:PHS983151 PQL983151:PRO983151 QAH983151:QBK983151 QKD983151:QLG983151 QTZ983151:QVC983151 RDV983151:REY983151 RNR983151:ROU983151 RXN983151:RYQ983151 SHJ983151:SIM983151 SRF983151:SSI983151 TBB983151:TCE983151 TKX983151:TMA983151 TUT983151:TVW983151 UEP983151:UFS983151 UOL983151:UPO983151 UYH983151:UZK983151 VID983151:VJG983151 VRZ983151:VTC983151 WBV983151:WCY983151 WLR983151:WMU983151 WVN983151:WWQ983151 WVN159:WWQ159 JB119:KE119 SX119:UA119 ACT119:ADW119 AMP119:ANS119 AWL119:AXO119 BGH119:BHK119 BQD119:BRG119 BZZ119:CBC119 CJV119:CKY119 CTR119:CUU119 DDN119:DEQ119 DNJ119:DOM119 DXF119:DYI119 EHB119:EIE119 EQX119:ESA119 FAT119:FBW119 FKP119:FLS119 FUL119:FVO119 GEH119:GFK119 GOD119:GPG119 GXZ119:GZC119 HHV119:HIY119 HRR119:HSU119 IBN119:ICQ119 ILJ119:IMM119 IVF119:IWI119 JFB119:JGE119 JOX119:JQA119 JYT119:JZW119 KIP119:KJS119 KSL119:KTO119 LCH119:LDK119 LMD119:LNG119 LVZ119:LXC119 MFV119:MGY119 MPR119:MQU119 MZN119:NAQ119 NJJ119:NKM119 NTF119:NUI119 ODB119:OEE119 OMX119:OOA119 OWT119:OXW119 PGP119:PHS119 PQL119:PRO119 QAH119:QBK119 QKD119:QLG119 QTZ119:QVC119 RDV119:REY119 RNR119:ROU119 RXN119:RYQ119 SHJ119:SIM119 SRF119:SSI119 TBB119:TCE119 TKX119:TMA119 TUT119:TVW119 UEP119:UFS119 UOL119:UPO119 UYH119:UZK119 VID119:VJG119 VRZ119:VTC119 WBV119:WCY119 WLR119:WMU119 WVN119:WWQ119 D65633:AQ65633 JB65633:KE65633 SX65633:UA65633 ACT65633:ADW65633 AMP65633:ANS65633 AWL65633:AXO65633 BGH65633:BHK65633 BQD65633:BRG65633 BZZ65633:CBC65633 CJV65633:CKY65633 CTR65633:CUU65633 DDN65633:DEQ65633 DNJ65633:DOM65633 DXF65633:DYI65633 EHB65633:EIE65633 EQX65633:ESA65633 FAT65633:FBW65633 FKP65633:FLS65633 FUL65633:FVO65633 GEH65633:GFK65633 GOD65633:GPG65633 GXZ65633:GZC65633 HHV65633:HIY65633 HRR65633:HSU65633 IBN65633:ICQ65633 ILJ65633:IMM65633 IVF65633:IWI65633 JFB65633:JGE65633 JOX65633:JQA65633 JYT65633:JZW65633 KIP65633:KJS65633 KSL65633:KTO65633 LCH65633:LDK65633 LMD65633:LNG65633 LVZ65633:LXC65633 MFV65633:MGY65633 MPR65633:MQU65633 MZN65633:NAQ65633 NJJ65633:NKM65633 NTF65633:NUI65633 ODB65633:OEE65633 OMX65633:OOA65633 OWT65633:OXW65633 PGP65633:PHS65633 PQL65633:PRO65633 QAH65633:QBK65633 QKD65633:QLG65633 QTZ65633:QVC65633 RDV65633:REY65633 RNR65633:ROU65633 RXN65633:RYQ65633 SHJ65633:SIM65633 SRF65633:SSI65633 TBB65633:TCE65633 TKX65633:TMA65633 TUT65633:TVW65633 UEP65633:UFS65633 UOL65633:UPO65633 UYH65633:UZK65633 VID65633:VJG65633 VRZ65633:VTC65633 WBV65633:WCY65633 WLR65633:WMU65633 WVN65633:WWQ65633 D131169:AQ131169 JB131169:KE131169 SX131169:UA131169 ACT131169:ADW131169 AMP131169:ANS131169 AWL131169:AXO131169 BGH131169:BHK131169 BQD131169:BRG131169 BZZ131169:CBC131169 CJV131169:CKY131169 CTR131169:CUU131169 DDN131169:DEQ131169 DNJ131169:DOM131169 DXF131169:DYI131169 EHB131169:EIE131169 EQX131169:ESA131169 FAT131169:FBW131169 FKP131169:FLS131169 FUL131169:FVO131169 GEH131169:GFK131169 GOD131169:GPG131169 GXZ131169:GZC131169 HHV131169:HIY131169 HRR131169:HSU131169 IBN131169:ICQ131169 ILJ131169:IMM131169 IVF131169:IWI131169 JFB131169:JGE131169 JOX131169:JQA131169 JYT131169:JZW131169 KIP131169:KJS131169 KSL131169:KTO131169 LCH131169:LDK131169 LMD131169:LNG131169 LVZ131169:LXC131169 MFV131169:MGY131169 MPR131169:MQU131169 MZN131169:NAQ131169 NJJ131169:NKM131169 NTF131169:NUI131169 ODB131169:OEE131169 OMX131169:OOA131169 OWT131169:OXW131169 PGP131169:PHS131169 PQL131169:PRO131169 QAH131169:QBK131169 QKD131169:QLG131169 QTZ131169:QVC131169 RDV131169:REY131169 RNR131169:ROU131169 RXN131169:RYQ131169 SHJ131169:SIM131169 SRF131169:SSI131169 TBB131169:TCE131169 TKX131169:TMA131169 TUT131169:TVW131169 UEP131169:UFS131169 UOL131169:UPO131169 UYH131169:UZK131169 VID131169:VJG131169 VRZ131169:VTC131169 WBV131169:WCY131169 WLR131169:WMU131169 WVN131169:WWQ131169 D196705:AQ196705 JB196705:KE196705 SX196705:UA196705 ACT196705:ADW196705 AMP196705:ANS196705 AWL196705:AXO196705 BGH196705:BHK196705 BQD196705:BRG196705 BZZ196705:CBC196705 CJV196705:CKY196705 CTR196705:CUU196705 DDN196705:DEQ196705 DNJ196705:DOM196705 DXF196705:DYI196705 EHB196705:EIE196705 EQX196705:ESA196705 FAT196705:FBW196705 FKP196705:FLS196705 FUL196705:FVO196705 GEH196705:GFK196705 GOD196705:GPG196705 GXZ196705:GZC196705 HHV196705:HIY196705 HRR196705:HSU196705 IBN196705:ICQ196705 ILJ196705:IMM196705 IVF196705:IWI196705 JFB196705:JGE196705 JOX196705:JQA196705 JYT196705:JZW196705 KIP196705:KJS196705 KSL196705:KTO196705 LCH196705:LDK196705 LMD196705:LNG196705 LVZ196705:LXC196705 MFV196705:MGY196705 MPR196705:MQU196705 MZN196705:NAQ196705 NJJ196705:NKM196705 NTF196705:NUI196705 ODB196705:OEE196705 OMX196705:OOA196705 OWT196705:OXW196705 PGP196705:PHS196705 PQL196705:PRO196705 QAH196705:QBK196705 QKD196705:QLG196705 QTZ196705:QVC196705 RDV196705:REY196705 RNR196705:ROU196705 RXN196705:RYQ196705 SHJ196705:SIM196705 SRF196705:SSI196705 TBB196705:TCE196705 TKX196705:TMA196705 TUT196705:TVW196705 UEP196705:UFS196705 UOL196705:UPO196705 UYH196705:UZK196705 VID196705:VJG196705 VRZ196705:VTC196705 WBV196705:WCY196705 WLR196705:WMU196705 WVN196705:WWQ196705 D262241:AQ262241 JB262241:KE262241 SX262241:UA262241 ACT262241:ADW262241 AMP262241:ANS262241 AWL262241:AXO262241 BGH262241:BHK262241 BQD262241:BRG262241 BZZ262241:CBC262241 CJV262241:CKY262241 CTR262241:CUU262241 DDN262241:DEQ262241 DNJ262241:DOM262241 DXF262241:DYI262241 EHB262241:EIE262241 EQX262241:ESA262241 FAT262241:FBW262241 FKP262241:FLS262241 FUL262241:FVO262241 GEH262241:GFK262241 GOD262241:GPG262241 GXZ262241:GZC262241 HHV262241:HIY262241 HRR262241:HSU262241 IBN262241:ICQ262241 ILJ262241:IMM262241 IVF262241:IWI262241 JFB262241:JGE262241 JOX262241:JQA262241 JYT262241:JZW262241 KIP262241:KJS262241 KSL262241:KTO262241 LCH262241:LDK262241 LMD262241:LNG262241 LVZ262241:LXC262241 MFV262241:MGY262241 MPR262241:MQU262241 MZN262241:NAQ262241 NJJ262241:NKM262241 NTF262241:NUI262241 ODB262241:OEE262241 OMX262241:OOA262241 OWT262241:OXW262241 PGP262241:PHS262241 PQL262241:PRO262241 QAH262241:QBK262241 QKD262241:QLG262241 QTZ262241:QVC262241 RDV262241:REY262241 RNR262241:ROU262241 RXN262241:RYQ262241 SHJ262241:SIM262241 SRF262241:SSI262241 TBB262241:TCE262241 TKX262241:TMA262241 TUT262241:TVW262241 UEP262241:UFS262241 UOL262241:UPO262241 UYH262241:UZK262241 VID262241:VJG262241 VRZ262241:VTC262241 WBV262241:WCY262241 WLR262241:WMU262241 WVN262241:WWQ262241 D327777:AQ327777 JB327777:KE327777 SX327777:UA327777 ACT327777:ADW327777 AMP327777:ANS327777 AWL327777:AXO327777 BGH327777:BHK327777 BQD327777:BRG327777 BZZ327777:CBC327777 CJV327777:CKY327777 CTR327777:CUU327777 DDN327777:DEQ327777 DNJ327777:DOM327777 DXF327777:DYI327777 EHB327777:EIE327777 EQX327777:ESA327777 FAT327777:FBW327777 FKP327777:FLS327777 FUL327777:FVO327777 GEH327777:GFK327777 GOD327777:GPG327777 GXZ327777:GZC327777 HHV327777:HIY327777 HRR327777:HSU327777 IBN327777:ICQ327777 ILJ327777:IMM327777 IVF327777:IWI327777 JFB327777:JGE327777 JOX327777:JQA327777 JYT327777:JZW327777 KIP327777:KJS327777 KSL327777:KTO327777 LCH327777:LDK327777 LMD327777:LNG327777 LVZ327777:LXC327777 MFV327777:MGY327777 MPR327777:MQU327777 MZN327777:NAQ327777 NJJ327777:NKM327777 NTF327777:NUI327777 ODB327777:OEE327777 OMX327777:OOA327777 OWT327777:OXW327777 PGP327777:PHS327777 PQL327777:PRO327777 QAH327777:QBK327777 QKD327777:QLG327777 QTZ327777:QVC327777 RDV327777:REY327777 RNR327777:ROU327777 RXN327777:RYQ327777 SHJ327777:SIM327777 SRF327777:SSI327777 TBB327777:TCE327777 TKX327777:TMA327777 TUT327777:TVW327777 UEP327777:UFS327777 UOL327777:UPO327777 UYH327777:UZK327777 VID327777:VJG327777 VRZ327777:VTC327777 WBV327777:WCY327777 WLR327777:WMU327777 WVN327777:WWQ327777 D393313:AQ393313 JB393313:KE393313 SX393313:UA393313 ACT393313:ADW393313 AMP393313:ANS393313 AWL393313:AXO393313 BGH393313:BHK393313 BQD393313:BRG393313 BZZ393313:CBC393313 CJV393313:CKY393313 CTR393313:CUU393313 DDN393313:DEQ393313 DNJ393313:DOM393313 DXF393313:DYI393313 EHB393313:EIE393313 EQX393313:ESA393313 FAT393313:FBW393313 FKP393313:FLS393313 FUL393313:FVO393313 GEH393313:GFK393313 GOD393313:GPG393313 GXZ393313:GZC393313 HHV393313:HIY393313 HRR393313:HSU393313 IBN393313:ICQ393313 ILJ393313:IMM393313 IVF393313:IWI393313 JFB393313:JGE393313 JOX393313:JQA393313 JYT393313:JZW393313 KIP393313:KJS393313 KSL393313:KTO393313 LCH393313:LDK393313 LMD393313:LNG393313 LVZ393313:LXC393313 MFV393313:MGY393313 MPR393313:MQU393313 MZN393313:NAQ393313 NJJ393313:NKM393313 NTF393313:NUI393313 ODB393313:OEE393313 OMX393313:OOA393313 OWT393313:OXW393313 PGP393313:PHS393313 PQL393313:PRO393313 QAH393313:QBK393313 QKD393313:QLG393313 QTZ393313:QVC393313 RDV393313:REY393313 RNR393313:ROU393313 RXN393313:RYQ393313 SHJ393313:SIM393313 SRF393313:SSI393313 TBB393313:TCE393313 TKX393313:TMA393313 TUT393313:TVW393313 UEP393313:UFS393313 UOL393313:UPO393313 UYH393313:UZK393313 VID393313:VJG393313 VRZ393313:VTC393313 WBV393313:WCY393313 WLR393313:WMU393313 WVN393313:WWQ393313 D458849:AQ458849 JB458849:KE458849 SX458849:UA458849 ACT458849:ADW458849 AMP458849:ANS458849 AWL458849:AXO458849 BGH458849:BHK458849 BQD458849:BRG458849 BZZ458849:CBC458849 CJV458849:CKY458849 CTR458849:CUU458849 DDN458849:DEQ458849 DNJ458849:DOM458849 DXF458849:DYI458849 EHB458849:EIE458849 EQX458849:ESA458849 FAT458849:FBW458849 FKP458849:FLS458849 FUL458849:FVO458849 GEH458849:GFK458849 GOD458849:GPG458849 GXZ458849:GZC458849 HHV458849:HIY458849 HRR458849:HSU458849 IBN458849:ICQ458849 ILJ458849:IMM458849 IVF458849:IWI458849 JFB458849:JGE458849 JOX458849:JQA458849 JYT458849:JZW458849 KIP458849:KJS458849 KSL458849:KTO458849 LCH458849:LDK458849 LMD458849:LNG458849 LVZ458849:LXC458849 MFV458849:MGY458849 MPR458849:MQU458849 MZN458849:NAQ458849 NJJ458849:NKM458849 NTF458849:NUI458849 ODB458849:OEE458849 OMX458849:OOA458849 OWT458849:OXW458849 PGP458849:PHS458849 PQL458849:PRO458849 QAH458849:QBK458849 QKD458849:QLG458849 QTZ458849:QVC458849 RDV458849:REY458849 RNR458849:ROU458849 RXN458849:RYQ458849 SHJ458849:SIM458849 SRF458849:SSI458849 TBB458849:TCE458849 TKX458849:TMA458849 TUT458849:TVW458849 UEP458849:UFS458849 UOL458849:UPO458849 UYH458849:UZK458849 VID458849:VJG458849 VRZ458849:VTC458849 WBV458849:WCY458849 WLR458849:WMU458849 WVN458849:WWQ458849 D524385:AQ524385 JB524385:KE524385 SX524385:UA524385 ACT524385:ADW524385 AMP524385:ANS524385 AWL524385:AXO524385 BGH524385:BHK524385 BQD524385:BRG524385 BZZ524385:CBC524385 CJV524385:CKY524385 CTR524385:CUU524385 DDN524385:DEQ524385 DNJ524385:DOM524385 DXF524385:DYI524385 EHB524385:EIE524385 EQX524385:ESA524385 FAT524385:FBW524385 FKP524385:FLS524385 FUL524385:FVO524385 GEH524385:GFK524385 GOD524385:GPG524385 GXZ524385:GZC524385 HHV524385:HIY524385 HRR524385:HSU524385 IBN524385:ICQ524385 ILJ524385:IMM524385 IVF524385:IWI524385 JFB524385:JGE524385 JOX524385:JQA524385 JYT524385:JZW524385 KIP524385:KJS524385 KSL524385:KTO524385 LCH524385:LDK524385 LMD524385:LNG524385 LVZ524385:LXC524385 MFV524385:MGY524385 MPR524385:MQU524385 MZN524385:NAQ524385 NJJ524385:NKM524385 NTF524385:NUI524385 ODB524385:OEE524385 OMX524385:OOA524385 OWT524385:OXW524385 PGP524385:PHS524385 PQL524385:PRO524385 QAH524385:QBK524385 QKD524385:QLG524385 QTZ524385:QVC524385 RDV524385:REY524385 RNR524385:ROU524385 RXN524385:RYQ524385 SHJ524385:SIM524385 SRF524385:SSI524385 TBB524385:TCE524385 TKX524385:TMA524385 TUT524385:TVW524385 UEP524385:UFS524385 UOL524385:UPO524385 UYH524385:UZK524385 VID524385:VJG524385 VRZ524385:VTC524385 WBV524385:WCY524385 WLR524385:WMU524385 WVN524385:WWQ524385 D589921:AQ589921 JB589921:KE589921 SX589921:UA589921 ACT589921:ADW589921 AMP589921:ANS589921 AWL589921:AXO589921 BGH589921:BHK589921 BQD589921:BRG589921 BZZ589921:CBC589921 CJV589921:CKY589921 CTR589921:CUU589921 DDN589921:DEQ589921 DNJ589921:DOM589921 DXF589921:DYI589921 EHB589921:EIE589921 EQX589921:ESA589921 FAT589921:FBW589921 FKP589921:FLS589921 FUL589921:FVO589921 GEH589921:GFK589921 GOD589921:GPG589921 GXZ589921:GZC589921 HHV589921:HIY589921 HRR589921:HSU589921 IBN589921:ICQ589921 ILJ589921:IMM589921 IVF589921:IWI589921 JFB589921:JGE589921 JOX589921:JQA589921 JYT589921:JZW589921 KIP589921:KJS589921 KSL589921:KTO589921 LCH589921:LDK589921 LMD589921:LNG589921 LVZ589921:LXC589921 MFV589921:MGY589921 MPR589921:MQU589921 MZN589921:NAQ589921 NJJ589921:NKM589921 NTF589921:NUI589921 ODB589921:OEE589921 OMX589921:OOA589921 OWT589921:OXW589921 PGP589921:PHS589921 PQL589921:PRO589921 QAH589921:QBK589921 QKD589921:QLG589921 QTZ589921:QVC589921 RDV589921:REY589921 RNR589921:ROU589921 RXN589921:RYQ589921 SHJ589921:SIM589921 SRF589921:SSI589921 TBB589921:TCE589921 TKX589921:TMA589921 TUT589921:TVW589921 UEP589921:UFS589921 UOL589921:UPO589921 UYH589921:UZK589921 VID589921:VJG589921 VRZ589921:VTC589921 WBV589921:WCY589921 WLR589921:WMU589921 WVN589921:WWQ589921 D655457:AQ655457 JB655457:KE655457 SX655457:UA655457 ACT655457:ADW655457 AMP655457:ANS655457 AWL655457:AXO655457 BGH655457:BHK655457 BQD655457:BRG655457 BZZ655457:CBC655457 CJV655457:CKY655457 CTR655457:CUU655457 DDN655457:DEQ655457 DNJ655457:DOM655457 DXF655457:DYI655457 EHB655457:EIE655457 EQX655457:ESA655457 FAT655457:FBW655457 FKP655457:FLS655457 FUL655457:FVO655457 GEH655457:GFK655457 GOD655457:GPG655457 GXZ655457:GZC655457 HHV655457:HIY655457 HRR655457:HSU655457 IBN655457:ICQ655457 ILJ655457:IMM655457 IVF655457:IWI655457 JFB655457:JGE655457 JOX655457:JQA655457 JYT655457:JZW655457 KIP655457:KJS655457 KSL655457:KTO655457 LCH655457:LDK655457 LMD655457:LNG655457 LVZ655457:LXC655457 MFV655457:MGY655457 MPR655457:MQU655457 MZN655457:NAQ655457 NJJ655457:NKM655457 NTF655457:NUI655457 ODB655457:OEE655457 OMX655457:OOA655457 OWT655457:OXW655457 PGP655457:PHS655457 PQL655457:PRO655457 QAH655457:QBK655457 QKD655457:QLG655457 QTZ655457:QVC655457 RDV655457:REY655457 RNR655457:ROU655457 RXN655457:RYQ655457 SHJ655457:SIM655457 SRF655457:SSI655457 TBB655457:TCE655457 TKX655457:TMA655457 TUT655457:TVW655457 UEP655457:UFS655457 UOL655457:UPO655457 UYH655457:UZK655457 VID655457:VJG655457 VRZ655457:VTC655457 WBV655457:WCY655457 WLR655457:WMU655457 WVN655457:WWQ655457 D720993:AQ720993 JB720993:KE720993 SX720993:UA720993 ACT720993:ADW720993 AMP720993:ANS720993 AWL720993:AXO720993 BGH720993:BHK720993 BQD720993:BRG720993 BZZ720993:CBC720993 CJV720993:CKY720993 CTR720993:CUU720993 DDN720993:DEQ720993 DNJ720993:DOM720993 DXF720993:DYI720993 EHB720993:EIE720993 EQX720993:ESA720993 FAT720993:FBW720993 FKP720993:FLS720993 FUL720993:FVO720993 GEH720993:GFK720993 GOD720993:GPG720993 GXZ720993:GZC720993 HHV720993:HIY720993 HRR720993:HSU720993 IBN720993:ICQ720993 ILJ720993:IMM720993 IVF720993:IWI720993 JFB720993:JGE720993 JOX720993:JQA720993 JYT720993:JZW720993 KIP720993:KJS720993 KSL720993:KTO720993 LCH720993:LDK720993 LMD720993:LNG720993 LVZ720993:LXC720993 MFV720993:MGY720993 MPR720993:MQU720993 MZN720993:NAQ720993 NJJ720993:NKM720993 NTF720993:NUI720993 ODB720993:OEE720993 OMX720993:OOA720993 OWT720993:OXW720993 PGP720993:PHS720993 PQL720993:PRO720993 QAH720993:QBK720993 QKD720993:QLG720993 QTZ720993:QVC720993 RDV720993:REY720993 RNR720993:ROU720993 RXN720993:RYQ720993 SHJ720993:SIM720993 SRF720993:SSI720993 TBB720993:TCE720993 TKX720993:TMA720993 TUT720993:TVW720993 UEP720993:UFS720993 UOL720993:UPO720993 UYH720993:UZK720993 VID720993:VJG720993 VRZ720993:VTC720993 WBV720993:WCY720993 WLR720993:WMU720993 WVN720993:WWQ720993 D786529:AQ786529 JB786529:KE786529 SX786529:UA786529 ACT786529:ADW786529 AMP786529:ANS786529 AWL786529:AXO786529 BGH786529:BHK786529 BQD786529:BRG786529 BZZ786529:CBC786529 CJV786529:CKY786529 CTR786529:CUU786529 DDN786529:DEQ786529 DNJ786529:DOM786529 DXF786529:DYI786529 EHB786529:EIE786529 EQX786529:ESA786529 FAT786529:FBW786529 FKP786529:FLS786529 FUL786529:FVO786529 GEH786529:GFK786529 GOD786529:GPG786529 GXZ786529:GZC786529 HHV786529:HIY786529 HRR786529:HSU786529 IBN786529:ICQ786529 ILJ786529:IMM786529 IVF786529:IWI786529 JFB786529:JGE786529 JOX786529:JQA786529 JYT786529:JZW786529 KIP786529:KJS786529 KSL786529:KTO786529 LCH786529:LDK786529 LMD786529:LNG786529 LVZ786529:LXC786529 MFV786529:MGY786529 MPR786529:MQU786529 MZN786529:NAQ786529 NJJ786529:NKM786529 NTF786529:NUI786529 ODB786529:OEE786529 OMX786529:OOA786529 OWT786529:OXW786529 PGP786529:PHS786529 PQL786529:PRO786529 QAH786529:QBK786529 QKD786529:QLG786529 QTZ786529:QVC786529 RDV786529:REY786529 RNR786529:ROU786529 RXN786529:RYQ786529 SHJ786529:SIM786529 SRF786529:SSI786529 TBB786529:TCE786529 TKX786529:TMA786529 TUT786529:TVW786529 UEP786529:UFS786529 UOL786529:UPO786529 UYH786529:UZK786529 VID786529:VJG786529 VRZ786529:VTC786529 WBV786529:WCY786529 WLR786529:WMU786529 WVN786529:WWQ786529 D852065:AQ852065 JB852065:KE852065 SX852065:UA852065 ACT852065:ADW852065 AMP852065:ANS852065 AWL852065:AXO852065 BGH852065:BHK852065 BQD852065:BRG852065 BZZ852065:CBC852065 CJV852065:CKY852065 CTR852065:CUU852065 DDN852065:DEQ852065 DNJ852065:DOM852065 DXF852065:DYI852065 EHB852065:EIE852065 EQX852065:ESA852065 FAT852065:FBW852065 FKP852065:FLS852065 FUL852065:FVO852065 GEH852065:GFK852065 GOD852065:GPG852065 GXZ852065:GZC852065 HHV852065:HIY852065 HRR852065:HSU852065 IBN852065:ICQ852065 ILJ852065:IMM852065 IVF852065:IWI852065 JFB852065:JGE852065 JOX852065:JQA852065 JYT852065:JZW852065 KIP852065:KJS852065 KSL852065:KTO852065 LCH852065:LDK852065 LMD852065:LNG852065 LVZ852065:LXC852065 MFV852065:MGY852065 MPR852065:MQU852065 MZN852065:NAQ852065 NJJ852065:NKM852065 NTF852065:NUI852065 ODB852065:OEE852065 OMX852065:OOA852065 OWT852065:OXW852065 PGP852065:PHS852065 PQL852065:PRO852065 QAH852065:QBK852065 QKD852065:QLG852065 QTZ852065:QVC852065 RDV852065:REY852065 RNR852065:ROU852065 RXN852065:RYQ852065 SHJ852065:SIM852065 SRF852065:SSI852065 TBB852065:TCE852065 TKX852065:TMA852065 TUT852065:TVW852065 UEP852065:UFS852065 UOL852065:UPO852065 UYH852065:UZK852065 VID852065:VJG852065 VRZ852065:VTC852065 WBV852065:WCY852065 WLR852065:WMU852065 WVN852065:WWQ852065 D917601:AQ917601 JB917601:KE917601 SX917601:UA917601 ACT917601:ADW917601 AMP917601:ANS917601 AWL917601:AXO917601 BGH917601:BHK917601 BQD917601:BRG917601 BZZ917601:CBC917601 CJV917601:CKY917601 CTR917601:CUU917601 DDN917601:DEQ917601 DNJ917601:DOM917601 DXF917601:DYI917601 EHB917601:EIE917601 EQX917601:ESA917601 FAT917601:FBW917601 FKP917601:FLS917601 FUL917601:FVO917601 GEH917601:GFK917601 GOD917601:GPG917601 GXZ917601:GZC917601 HHV917601:HIY917601 HRR917601:HSU917601 IBN917601:ICQ917601 ILJ917601:IMM917601 IVF917601:IWI917601 JFB917601:JGE917601 JOX917601:JQA917601 JYT917601:JZW917601 KIP917601:KJS917601 KSL917601:KTO917601 LCH917601:LDK917601 LMD917601:LNG917601 LVZ917601:LXC917601 MFV917601:MGY917601 MPR917601:MQU917601 MZN917601:NAQ917601 NJJ917601:NKM917601 NTF917601:NUI917601 ODB917601:OEE917601 OMX917601:OOA917601 OWT917601:OXW917601 PGP917601:PHS917601 PQL917601:PRO917601 QAH917601:QBK917601 QKD917601:QLG917601 QTZ917601:QVC917601 RDV917601:REY917601 RNR917601:ROU917601 RXN917601:RYQ917601 SHJ917601:SIM917601 SRF917601:SSI917601 TBB917601:TCE917601 TKX917601:TMA917601 TUT917601:TVW917601 UEP917601:UFS917601 UOL917601:UPO917601 UYH917601:UZK917601 VID917601:VJG917601 VRZ917601:VTC917601 WBV917601:WCY917601 WLR917601:WMU917601 WVN917601:WWQ917601 D983137:AQ983137 JB983137:KE983137 SX983137:UA983137 ACT983137:ADW983137 AMP983137:ANS983137 AWL983137:AXO983137 BGH983137:BHK983137 BQD983137:BRG983137 BZZ983137:CBC983137 CJV983137:CKY983137 CTR983137:CUU983137 DDN983137:DEQ983137 DNJ983137:DOM983137 DXF983137:DYI983137 EHB983137:EIE983137 EQX983137:ESA983137 FAT983137:FBW983137 FKP983137:FLS983137 FUL983137:FVO983137 GEH983137:GFK983137 GOD983137:GPG983137 GXZ983137:GZC983137 HHV983137:HIY983137 HRR983137:HSU983137 IBN983137:ICQ983137 ILJ983137:IMM983137 IVF983137:IWI983137 JFB983137:JGE983137 JOX983137:JQA983137 JYT983137:JZW983137 KIP983137:KJS983137 KSL983137:KTO983137 LCH983137:LDK983137 LMD983137:LNG983137 LVZ983137:LXC983137 MFV983137:MGY983137 MPR983137:MQU983137 MZN983137:NAQ983137 NJJ983137:NKM983137 NTF983137:NUI983137 ODB983137:OEE983137 OMX983137:OOA983137 OWT983137:OXW983137 PGP983137:PHS983137 PQL983137:PRO983137 QAH983137:QBK983137 QKD983137:QLG983137 QTZ983137:QVC983137 RDV983137:REY983137 RNR983137:ROU983137 RXN983137:RYQ983137 SHJ983137:SIM983137 SRF983137:SSI983137 TBB983137:TCE983137 TKX983137:TMA983137 TUT983137:TVW983137 UEP983137:UFS983137 UOL983137:UPO983137 UYH983137:UZK983137 VID983137:VJG983137 VRZ983137:VTC983137 WBV983137:WCY983137 WLR983137:WMU983137 WVN983137:WWQ983137 WBV159:WCY159 JB112:KE112 SX112:UA112 ACT112:ADW112 AMP112:ANS112 AWL112:AXO112 BGH112:BHK112 BQD112:BRG112 BZZ112:CBC112 CJV112:CKY112 CTR112:CUU112 DDN112:DEQ112 DNJ112:DOM112 DXF112:DYI112 EHB112:EIE112 EQX112:ESA112 FAT112:FBW112 FKP112:FLS112 FUL112:FVO112 GEH112:GFK112 GOD112:GPG112 GXZ112:GZC112 HHV112:HIY112 HRR112:HSU112 IBN112:ICQ112 ILJ112:IMM112 IVF112:IWI112 JFB112:JGE112 JOX112:JQA112 JYT112:JZW112 KIP112:KJS112 KSL112:KTO112 LCH112:LDK112 LMD112:LNG112 LVZ112:LXC112 MFV112:MGY112 MPR112:MQU112 MZN112:NAQ112 NJJ112:NKM112 NTF112:NUI112 ODB112:OEE112 OMX112:OOA112 OWT112:OXW112 PGP112:PHS112 PQL112:PRO112 QAH112:QBK112 QKD112:QLG112 QTZ112:QVC112 RDV112:REY112 RNR112:ROU112 RXN112:RYQ112 SHJ112:SIM112 SRF112:SSI112 TBB112:TCE112 TKX112:TMA112 TUT112:TVW112 UEP112:UFS112 UOL112:UPO112 UYH112:UZK112 VID112:VJG112 VRZ112:VTC112 WBV112:WCY112 WLR112:WMU112 WVN112:WWQ112 D65626:AQ65626 JB65626:KE65626 SX65626:UA65626 ACT65626:ADW65626 AMP65626:ANS65626 AWL65626:AXO65626 BGH65626:BHK65626 BQD65626:BRG65626 BZZ65626:CBC65626 CJV65626:CKY65626 CTR65626:CUU65626 DDN65626:DEQ65626 DNJ65626:DOM65626 DXF65626:DYI65626 EHB65626:EIE65626 EQX65626:ESA65626 FAT65626:FBW65626 FKP65626:FLS65626 FUL65626:FVO65626 GEH65626:GFK65626 GOD65626:GPG65626 GXZ65626:GZC65626 HHV65626:HIY65626 HRR65626:HSU65626 IBN65626:ICQ65626 ILJ65626:IMM65626 IVF65626:IWI65626 JFB65626:JGE65626 JOX65626:JQA65626 JYT65626:JZW65626 KIP65626:KJS65626 KSL65626:KTO65626 LCH65626:LDK65626 LMD65626:LNG65626 LVZ65626:LXC65626 MFV65626:MGY65626 MPR65626:MQU65626 MZN65626:NAQ65626 NJJ65626:NKM65626 NTF65626:NUI65626 ODB65626:OEE65626 OMX65626:OOA65626 OWT65626:OXW65626 PGP65626:PHS65626 PQL65626:PRO65626 QAH65626:QBK65626 QKD65626:QLG65626 QTZ65626:QVC65626 RDV65626:REY65626 RNR65626:ROU65626 RXN65626:RYQ65626 SHJ65626:SIM65626 SRF65626:SSI65626 TBB65626:TCE65626 TKX65626:TMA65626 TUT65626:TVW65626 UEP65626:UFS65626 UOL65626:UPO65626 UYH65626:UZK65626 VID65626:VJG65626 VRZ65626:VTC65626 WBV65626:WCY65626 WLR65626:WMU65626 WVN65626:WWQ65626 D131162:AQ131162 JB131162:KE131162 SX131162:UA131162 ACT131162:ADW131162 AMP131162:ANS131162 AWL131162:AXO131162 BGH131162:BHK131162 BQD131162:BRG131162 BZZ131162:CBC131162 CJV131162:CKY131162 CTR131162:CUU131162 DDN131162:DEQ131162 DNJ131162:DOM131162 DXF131162:DYI131162 EHB131162:EIE131162 EQX131162:ESA131162 FAT131162:FBW131162 FKP131162:FLS131162 FUL131162:FVO131162 GEH131162:GFK131162 GOD131162:GPG131162 GXZ131162:GZC131162 HHV131162:HIY131162 HRR131162:HSU131162 IBN131162:ICQ131162 ILJ131162:IMM131162 IVF131162:IWI131162 JFB131162:JGE131162 JOX131162:JQA131162 JYT131162:JZW131162 KIP131162:KJS131162 KSL131162:KTO131162 LCH131162:LDK131162 LMD131162:LNG131162 LVZ131162:LXC131162 MFV131162:MGY131162 MPR131162:MQU131162 MZN131162:NAQ131162 NJJ131162:NKM131162 NTF131162:NUI131162 ODB131162:OEE131162 OMX131162:OOA131162 OWT131162:OXW131162 PGP131162:PHS131162 PQL131162:PRO131162 QAH131162:QBK131162 QKD131162:QLG131162 QTZ131162:QVC131162 RDV131162:REY131162 RNR131162:ROU131162 RXN131162:RYQ131162 SHJ131162:SIM131162 SRF131162:SSI131162 TBB131162:TCE131162 TKX131162:TMA131162 TUT131162:TVW131162 UEP131162:UFS131162 UOL131162:UPO131162 UYH131162:UZK131162 VID131162:VJG131162 VRZ131162:VTC131162 WBV131162:WCY131162 WLR131162:WMU131162 WVN131162:WWQ131162 D196698:AQ196698 JB196698:KE196698 SX196698:UA196698 ACT196698:ADW196698 AMP196698:ANS196698 AWL196698:AXO196698 BGH196698:BHK196698 BQD196698:BRG196698 BZZ196698:CBC196698 CJV196698:CKY196698 CTR196698:CUU196698 DDN196698:DEQ196698 DNJ196698:DOM196698 DXF196698:DYI196698 EHB196698:EIE196698 EQX196698:ESA196698 FAT196698:FBW196698 FKP196698:FLS196698 FUL196698:FVO196698 GEH196698:GFK196698 GOD196698:GPG196698 GXZ196698:GZC196698 HHV196698:HIY196698 HRR196698:HSU196698 IBN196698:ICQ196698 ILJ196698:IMM196698 IVF196698:IWI196698 JFB196698:JGE196698 JOX196698:JQA196698 JYT196698:JZW196698 KIP196698:KJS196698 KSL196698:KTO196698 LCH196698:LDK196698 LMD196698:LNG196698 LVZ196698:LXC196698 MFV196698:MGY196698 MPR196698:MQU196698 MZN196698:NAQ196698 NJJ196698:NKM196698 NTF196698:NUI196698 ODB196698:OEE196698 OMX196698:OOA196698 OWT196698:OXW196698 PGP196698:PHS196698 PQL196698:PRO196698 QAH196698:QBK196698 QKD196698:QLG196698 QTZ196698:QVC196698 RDV196698:REY196698 RNR196698:ROU196698 RXN196698:RYQ196698 SHJ196698:SIM196698 SRF196698:SSI196698 TBB196698:TCE196698 TKX196698:TMA196698 TUT196698:TVW196698 UEP196698:UFS196698 UOL196698:UPO196698 UYH196698:UZK196698 VID196698:VJG196698 VRZ196698:VTC196698 WBV196698:WCY196698 WLR196698:WMU196698 WVN196698:WWQ196698 D262234:AQ262234 JB262234:KE262234 SX262234:UA262234 ACT262234:ADW262234 AMP262234:ANS262234 AWL262234:AXO262234 BGH262234:BHK262234 BQD262234:BRG262234 BZZ262234:CBC262234 CJV262234:CKY262234 CTR262234:CUU262234 DDN262234:DEQ262234 DNJ262234:DOM262234 DXF262234:DYI262234 EHB262234:EIE262234 EQX262234:ESA262234 FAT262234:FBW262234 FKP262234:FLS262234 FUL262234:FVO262234 GEH262234:GFK262234 GOD262234:GPG262234 GXZ262234:GZC262234 HHV262234:HIY262234 HRR262234:HSU262234 IBN262234:ICQ262234 ILJ262234:IMM262234 IVF262234:IWI262234 JFB262234:JGE262234 JOX262234:JQA262234 JYT262234:JZW262234 KIP262234:KJS262234 KSL262234:KTO262234 LCH262234:LDK262234 LMD262234:LNG262234 LVZ262234:LXC262234 MFV262234:MGY262234 MPR262234:MQU262234 MZN262234:NAQ262234 NJJ262234:NKM262234 NTF262234:NUI262234 ODB262234:OEE262234 OMX262234:OOA262234 OWT262234:OXW262234 PGP262234:PHS262234 PQL262234:PRO262234 QAH262234:QBK262234 QKD262234:QLG262234 QTZ262234:QVC262234 RDV262234:REY262234 RNR262234:ROU262234 RXN262234:RYQ262234 SHJ262234:SIM262234 SRF262234:SSI262234 TBB262234:TCE262234 TKX262234:TMA262234 TUT262234:TVW262234 UEP262234:UFS262234 UOL262234:UPO262234 UYH262234:UZK262234 VID262234:VJG262234 VRZ262234:VTC262234 WBV262234:WCY262234 WLR262234:WMU262234 WVN262234:WWQ262234 D327770:AQ327770 JB327770:KE327770 SX327770:UA327770 ACT327770:ADW327770 AMP327770:ANS327770 AWL327770:AXO327770 BGH327770:BHK327770 BQD327770:BRG327770 BZZ327770:CBC327770 CJV327770:CKY327770 CTR327770:CUU327770 DDN327770:DEQ327770 DNJ327770:DOM327770 DXF327770:DYI327770 EHB327770:EIE327770 EQX327770:ESA327770 FAT327770:FBW327770 FKP327770:FLS327770 FUL327770:FVO327770 GEH327770:GFK327770 GOD327770:GPG327770 GXZ327770:GZC327770 HHV327770:HIY327770 HRR327770:HSU327770 IBN327770:ICQ327770 ILJ327770:IMM327770 IVF327770:IWI327770 JFB327770:JGE327770 JOX327770:JQA327770 JYT327770:JZW327770 KIP327770:KJS327770 KSL327770:KTO327770 LCH327770:LDK327770 LMD327770:LNG327770 LVZ327770:LXC327770 MFV327770:MGY327770 MPR327770:MQU327770 MZN327770:NAQ327770 NJJ327770:NKM327770 NTF327770:NUI327770 ODB327770:OEE327770 OMX327770:OOA327770 OWT327770:OXW327770 PGP327770:PHS327770 PQL327770:PRO327770 QAH327770:QBK327770 QKD327770:QLG327770 QTZ327770:QVC327770 RDV327770:REY327770 RNR327770:ROU327770 RXN327770:RYQ327770 SHJ327770:SIM327770 SRF327770:SSI327770 TBB327770:TCE327770 TKX327770:TMA327770 TUT327770:TVW327770 UEP327770:UFS327770 UOL327770:UPO327770 UYH327770:UZK327770 VID327770:VJG327770 VRZ327770:VTC327770 WBV327770:WCY327770 WLR327770:WMU327770 WVN327770:WWQ327770 D393306:AQ393306 JB393306:KE393306 SX393306:UA393306 ACT393306:ADW393306 AMP393306:ANS393306 AWL393306:AXO393306 BGH393306:BHK393306 BQD393306:BRG393306 BZZ393306:CBC393306 CJV393306:CKY393306 CTR393306:CUU393306 DDN393306:DEQ393306 DNJ393306:DOM393306 DXF393306:DYI393306 EHB393306:EIE393306 EQX393306:ESA393306 FAT393306:FBW393306 FKP393306:FLS393306 FUL393306:FVO393306 GEH393306:GFK393306 GOD393306:GPG393306 GXZ393306:GZC393306 HHV393306:HIY393306 HRR393306:HSU393306 IBN393306:ICQ393306 ILJ393306:IMM393306 IVF393306:IWI393306 JFB393306:JGE393306 JOX393306:JQA393306 JYT393306:JZW393306 KIP393306:KJS393306 KSL393306:KTO393306 LCH393306:LDK393306 LMD393306:LNG393306 LVZ393306:LXC393306 MFV393306:MGY393306 MPR393306:MQU393306 MZN393306:NAQ393306 NJJ393306:NKM393306 NTF393306:NUI393306 ODB393306:OEE393306 OMX393306:OOA393306 OWT393306:OXW393306 PGP393306:PHS393306 PQL393306:PRO393306 QAH393306:QBK393306 QKD393306:QLG393306 QTZ393306:QVC393306 RDV393306:REY393306 RNR393306:ROU393306 RXN393306:RYQ393306 SHJ393306:SIM393306 SRF393306:SSI393306 TBB393306:TCE393306 TKX393306:TMA393306 TUT393306:TVW393306 UEP393306:UFS393306 UOL393306:UPO393306 UYH393306:UZK393306 VID393306:VJG393306 VRZ393306:VTC393306 WBV393306:WCY393306 WLR393306:WMU393306 WVN393306:WWQ393306 D458842:AQ458842 JB458842:KE458842 SX458842:UA458842 ACT458842:ADW458842 AMP458842:ANS458842 AWL458842:AXO458842 BGH458842:BHK458842 BQD458842:BRG458842 BZZ458842:CBC458842 CJV458842:CKY458842 CTR458842:CUU458842 DDN458842:DEQ458842 DNJ458842:DOM458842 DXF458842:DYI458842 EHB458842:EIE458842 EQX458842:ESA458842 FAT458842:FBW458842 FKP458842:FLS458842 FUL458842:FVO458842 GEH458842:GFK458842 GOD458842:GPG458842 GXZ458842:GZC458842 HHV458842:HIY458842 HRR458842:HSU458842 IBN458842:ICQ458842 ILJ458842:IMM458842 IVF458842:IWI458842 JFB458842:JGE458842 JOX458842:JQA458842 JYT458842:JZW458842 KIP458842:KJS458842 KSL458842:KTO458842 LCH458842:LDK458842 LMD458842:LNG458842 LVZ458842:LXC458842 MFV458842:MGY458842 MPR458842:MQU458842 MZN458842:NAQ458842 NJJ458842:NKM458842 NTF458842:NUI458842 ODB458842:OEE458842 OMX458842:OOA458842 OWT458842:OXW458842 PGP458842:PHS458842 PQL458842:PRO458842 QAH458842:QBK458842 QKD458842:QLG458842 QTZ458842:QVC458842 RDV458842:REY458842 RNR458842:ROU458842 RXN458842:RYQ458842 SHJ458842:SIM458842 SRF458842:SSI458842 TBB458842:TCE458842 TKX458842:TMA458842 TUT458842:TVW458842 UEP458842:UFS458842 UOL458842:UPO458842 UYH458842:UZK458842 VID458842:VJG458842 VRZ458842:VTC458842 WBV458842:WCY458842 WLR458842:WMU458842 WVN458842:WWQ458842 D524378:AQ524378 JB524378:KE524378 SX524378:UA524378 ACT524378:ADW524378 AMP524378:ANS524378 AWL524378:AXO524378 BGH524378:BHK524378 BQD524378:BRG524378 BZZ524378:CBC524378 CJV524378:CKY524378 CTR524378:CUU524378 DDN524378:DEQ524378 DNJ524378:DOM524378 DXF524378:DYI524378 EHB524378:EIE524378 EQX524378:ESA524378 FAT524378:FBW524378 FKP524378:FLS524378 FUL524378:FVO524378 GEH524378:GFK524378 GOD524378:GPG524378 GXZ524378:GZC524378 HHV524378:HIY524378 HRR524378:HSU524378 IBN524378:ICQ524378 ILJ524378:IMM524378 IVF524378:IWI524378 JFB524378:JGE524378 JOX524378:JQA524378 JYT524378:JZW524378 KIP524378:KJS524378 KSL524378:KTO524378 LCH524378:LDK524378 LMD524378:LNG524378 LVZ524378:LXC524378 MFV524378:MGY524378 MPR524378:MQU524378 MZN524378:NAQ524378 NJJ524378:NKM524378 NTF524378:NUI524378 ODB524378:OEE524378 OMX524378:OOA524378 OWT524378:OXW524378 PGP524378:PHS524378 PQL524378:PRO524378 QAH524378:QBK524378 QKD524378:QLG524378 QTZ524378:QVC524378 RDV524378:REY524378 RNR524378:ROU524378 RXN524378:RYQ524378 SHJ524378:SIM524378 SRF524378:SSI524378 TBB524378:TCE524378 TKX524378:TMA524378 TUT524378:TVW524378 UEP524378:UFS524378 UOL524378:UPO524378 UYH524378:UZK524378 VID524378:VJG524378 VRZ524378:VTC524378 WBV524378:WCY524378 WLR524378:WMU524378 WVN524378:WWQ524378 D589914:AQ589914 JB589914:KE589914 SX589914:UA589914 ACT589914:ADW589914 AMP589914:ANS589914 AWL589914:AXO589914 BGH589914:BHK589914 BQD589914:BRG589914 BZZ589914:CBC589914 CJV589914:CKY589914 CTR589914:CUU589914 DDN589914:DEQ589914 DNJ589914:DOM589914 DXF589914:DYI589914 EHB589914:EIE589914 EQX589914:ESA589914 FAT589914:FBW589914 FKP589914:FLS589914 FUL589914:FVO589914 GEH589914:GFK589914 GOD589914:GPG589914 GXZ589914:GZC589914 HHV589914:HIY589914 HRR589914:HSU589914 IBN589914:ICQ589914 ILJ589914:IMM589914 IVF589914:IWI589914 JFB589914:JGE589914 JOX589914:JQA589914 JYT589914:JZW589914 KIP589914:KJS589914 KSL589914:KTO589914 LCH589914:LDK589914 LMD589914:LNG589914 LVZ589914:LXC589914 MFV589914:MGY589914 MPR589914:MQU589914 MZN589914:NAQ589914 NJJ589914:NKM589914 NTF589914:NUI589914 ODB589914:OEE589914 OMX589914:OOA589914 OWT589914:OXW589914 PGP589914:PHS589914 PQL589914:PRO589914 QAH589914:QBK589914 QKD589914:QLG589914 QTZ589914:QVC589914 RDV589914:REY589914 RNR589914:ROU589914 RXN589914:RYQ589914 SHJ589914:SIM589914 SRF589914:SSI589914 TBB589914:TCE589914 TKX589914:TMA589914 TUT589914:TVW589914 UEP589914:UFS589914 UOL589914:UPO589914 UYH589914:UZK589914 VID589914:VJG589914 VRZ589914:VTC589914 WBV589914:WCY589914 WLR589914:WMU589914 WVN589914:WWQ589914 D655450:AQ655450 JB655450:KE655450 SX655450:UA655450 ACT655450:ADW655450 AMP655450:ANS655450 AWL655450:AXO655450 BGH655450:BHK655450 BQD655450:BRG655450 BZZ655450:CBC655450 CJV655450:CKY655450 CTR655450:CUU655450 DDN655450:DEQ655450 DNJ655450:DOM655450 DXF655450:DYI655450 EHB655450:EIE655450 EQX655450:ESA655450 FAT655450:FBW655450 FKP655450:FLS655450 FUL655450:FVO655450 GEH655450:GFK655450 GOD655450:GPG655450 GXZ655450:GZC655450 HHV655450:HIY655450 HRR655450:HSU655450 IBN655450:ICQ655450 ILJ655450:IMM655450 IVF655450:IWI655450 JFB655450:JGE655450 JOX655450:JQA655450 JYT655450:JZW655450 KIP655450:KJS655450 KSL655450:KTO655450 LCH655450:LDK655450 LMD655450:LNG655450 LVZ655450:LXC655450 MFV655450:MGY655450 MPR655450:MQU655450 MZN655450:NAQ655450 NJJ655450:NKM655450 NTF655450:NUI655450 ODB655450:OEE655450 OMX655450:OOA655450 OWT655450:OXW655450 PGP655450:PHS655450 PQL655450:PRO655450 QAH655450:QBK655450 QKD655450:QLG655450 QTZ655450:QVC655450 RDV655450:REY655450 RNR655450:ROU655450 RXN655450:RYQ655450 SHJ655450:SIM655450 SRF655450:SSI655450 TBB655450:TCE655450 TKX655450:TMA655450 TUT655450:TVW655450 UEP655450:UFS655450 UOL655450:UPO655450 UYH655450:UZK655450 VID655450:VJG655450 VRZ655450:VTC655450 WBV655450:WCY655450 WLR655450:WMU655450 WVN655450:WWQ655450 D720986:AQ720986 JB720986:KE720986 SX720986:UA720986 ACT720986:ADW720986 AMP720986:ANS720986 AWL720986:AXO720986 BGH720986:BHK720986 BQD720986:BRG720986 BZZ720986:CBC720986 CJV720986:CKY720986 CTR720986:CUU720986 DDN720986:DEQ720986 DNJ720986:DOM720986 DXF720986:DYI720986 EHB720986:EIE720986 EQX720986:ESA720986 FAT720986:FBW720986 FKP720986:FLS720986 FUL720986:FVO720986 GEH720986:GFK720986 GOD720986:GPG720986 GXZ720986:GZC720986 HHV720986:HIY720986 HRR720986:HSU720986 IBN720986:ICQ720986 ILJ720986:IMM720986 IVF720986:IWI720986 JFB720986:JGE720986 JOX720986:JQA720986 JYT720986:JZW720986 KIP720986:KJS720986 KSL720986:KTO720986 LCH720986:LDK720986 LMD720986:LNG720986 LVZ720986:LXC720986 MFV720986:MGY720986 MPR720986:MQU720986 MZN720986:NAQ720986 NJJ720986:NKM720986 NTF720986:NUI720986 ODB720986:OEE720986 OMX720986:OOA720986 OWT720986:OXW720986 PGP720986:PHS720986 PQL720986:PRO720986 QAH720986:QBK720986 QKD720986:QLG720986 QTZ720986:QVC720986 RDV720986:REY720986 RNR720986:ROU720986 RXN720986:RYQ720986 SHJ720986:SIM720986 SRF720986:SSI720986 TBB720986:TCE720986 TKX720986:TMA720986 TUT720986:TVW720986 UEP720986:UFS720986 UOL720986:UPO720986 UYH720986:UZK720986 VID720986:VJG720986 VRZ720986:VTC720986 WBV720986:WCY720986 WLR720986:WMU720986 WVN720986:WWQ720986 D786522:AQ786522 JB786522:KE786522 SX786522:UA786522 ACT786522:ADW786522 AMP786522:ANS786522 AWL786522:AXO786522 BGH786522:BHK786522 BQD786522:BRG786522 BZZ786522:CBC786522 CJV786522:CKY786522 CTR786522:CUU786522 DDN786522:DEQ786522 DNJ786522:DOM786522 DXF786522:DYI786522 EHB786522:EIE786522 EQX786522:ESA786522 FAT786522:FBW786522 FKP786522:FLS786522 FUL786522:FVO786522 GEH786522:GFK786522 GOD786522:GPG786522 GXZ786522:GZC786522 HHV786522:HIY786522 HRR786522:HSU786522 IBN786522:ICQ786522 ILJ786522:IMM786522 IVF786522:IWI786522 JFB786522:JGE786522 JOX786522:JQA786522 JYT786522:JZW786522 KIP786522:KJS786522 KSL786522:KTO786522 LCH786522:LDK786522 LMD786522:LNG786522 LVZ786522:LXC786522 MFV786522:MGY786522 MPR786522:MQU786522 MZN786522:NAQ786522 NJJ786522:NKM786522 NTF786522:NUI786522 ODB786522:OEE786522 OMX786522:OOA786522 OWT786522:OXW786522 PGP786522:PHS786522 PQL786522:PRO786522 QAH786522:QBK786522 QKD786522:QLG786522 QTZ786522:QVC786522 RDV786522:REY786522 RNR786522:ROU786522 RXN786522:RYQ786522 SHJ786522:SIM786522 SRF786522:SSI786522 TBB786522:TCE786522 TKX786522:TMA786522 TUT786522:TVW786522 UEP786522:UFS786522 UOL786522:UPO786522 UYH786522:UZK786522 VID786522:VJG786522 VRZ786522:VTC786522 WBV786522:WCY786522 WLR786522:WMU786522 WVN786522:WWQ786522 D852058:AQ852058 JB852058:KE852058 SX852058:UA852058 ACT852058:ADW852058 AMP852058:ANS852058 AWL852058:AXO852058 BGH852058:BHK852058 BQD852058:BRG852058 BZZ852058:CBC852058 CJV852058:CKY852058 CTR852058:CUU852058 DDN852058:DEQ852058 DNJ852058:DOM852058 DXF852058:DYI852058 EHB852058:EIE852058 EQX852058:ESA852058 FAT852058:FBW852058 FKP852058:FLS852058 FUL852058:FVO852058 GEH852058:GFK852058 GOD852058:GPG852058 GXZ852058:GZC852058 HHV852058:HIY852058 HRR852058:HSU852058 IBN852058:ICQ852058 ILJ852058:IMM852058 IVF852058:IWI852058 JFB852058:JGE852058 JOX852058:JQA852058 JYT852058:JZW852058 KIP852058:KJS852058 KSL852058:KTO852058 LCH852058:LDK852058 LMD852058:LNG852058 LVZ852058:LXC852058 MFV852058:MGY852058 MPR852058:MQU852058 MZN852058:NAQ852058 NJJ852058:NKM852058 NTF852058:NUI852058 ODB852058:OEE852058 OMX852058:OOA852058 OWT852058:OXW852058 PGP852058:PHS852058 PQL852058:PRO852058 QAH852058:QBK852058 QKD852058:QLG852058 QTZ852058:QVC852058 RDV852058:REY852058 RNR852058:ROU852058 RXN852058:RYQ852058 SHJ852058:SIM852058 SRF852058:SSI852058 TBB852058:TCE852058 TKX852058:TMA852058 TUT852058:TVW852058 UEP852058:UFS852058 UOL852058:UPO852058 UYH852058:UZK852058 VID852058:VJG852058 VRZ852058:VTC852058 WBV852058:WCY852058 WLR852058:WMU852058 WVN852058:WWQ852058 D917594:AQ917594 JB917594:KE917594 SX917594:UA917594 ACT917594:ADW917594 AMP917594:ANS917594 AWL917594:AXO917594 BGH917594:BHK917594 BQD917594:BRG917594 BZZ917594:CBC917594 CJV917594:CKY917594 CTR917594:CUU917594 DDN917594:DEQ917594 DNJ917594:DOM917594 DXF917594:DYI917594 EHB917594:EIE917594 EQX917594:ESA917594 FAT917594:FBW917594 FKP917594:FLS917594 FUL917594:FVO917594 GEH917594:GFK917594 GOD917594:GPG917594 GXZ917594:GZC917594 HHV917594:HIY917594 HRR917594:HSU917594 IBN917594:ICQ917594 ILJ917594:IMM917594 IVF917594:IWI917594 JFB917594:JGE917594 JOX917594:JQA917594 JYT917594:JZW917594 KIP917594:KJS917594 KSL917594:KTO917594 LCH917594:LDK917594 LMD917594:LNG917594 LVZ917594:LXC917594 MFV917594:MGY917594 MPR917594:MQU917594 MZN917594:NAQ917594 NJJ917594:NKM917594 NTF917594:NUI917594 ODB917594:OEE917594 OMX917594:OOA917594 OWT917594:OXW917594 PGP917594:PHS917594 PQL917594:PRO917594 QAH917594:QBK917594 QKD917594:QLG917594 QTZ917594:QVC917594 RDV917594:REY917594 RNR917594:ROU917594 RXN917594:RYQ917594 SHJ917594:SIM917594 SRF917594:SSI917594 TBB917594:TCE917594 TKX917594:TMA917594 TUT917594:TVW917594 UEP917594:UFS917594 UOL917594:UPO917594 UYH917594:UZK917594 VID917594:VJG917594 VRZ917594:VTC917594 WBV917594:WCY917594 WLR917594:WMU917594 WVN917594:WWQ917594 D983130:AQ983130 JB983130:KE983130 SX983130:UA983130 ACT983130:ADW983130 AMP983130:ANS983130 AWL983130:AXO983130 BGH983130:BHK983130 BQD983130:BRG983130 BZZ983130:CBC983130 CJV983130:CKY983130 CTR983130:CUU983130 DDN983130:DEQ983130 DNJ983130:DOM983130 DXF983130:DYI983130 EHB983130:EIE983130 EQX983130:ESA983130 FAT983130:FBW983130 FKP983130:FLS983130 FUL983130:FVO983130 GEH983130:GFK983130 GOD983130:GPG983130 GXZ983130:GZC983130 HHV983130:HIY983130 HRR983130:HSU983130 IBN983130:ICQ983130 ILJ983130:IMM983130 IVF983130:IWI983130 JFB983130:JGE983130 JOX983130:JQA983130 JYT983130:JZW983130 KIP983130:KJS983130 KSL983130:KTO983130 LCH983130:LDK983130 LMD983130:LNG983130 LVZ983130:LXC983130 MFV983130:MGY983130 MPR983130:MQU983130 MZN983130:NAQ983130 NJJ983130:NKM983130 NTF983130:NUI983130 ODB983130:OEE983130 OMX983130:OOA983130 OWT983130:OXW983130 PGP983130:PHS983130 PQL983130:PRO983130 QAH983130:QBK983130 QKD983130:QLG983130 QTZ983130:QVC983130 RDV983130:REY983130 RNR983130:ROU983130 RXN983130:RYQ983130 SHJ983130:SIM983130 SRF983130:SSI983130 TBB983130:TCE983130 TKX983130:TMA983130 TUT983130:TVW983130 UEP983130:UFS983130 UOL983130:UPO983130 UYH983130:UZK983130 VID983130:VJG983130 VRZ983130:VTC983130 WBV983130:WCY983130 WLR983130:WMU983130 WVN983130:WWQ983130 D65655:AQ65656 JB65655:KE65656 SX65655:UA65656 ACT65655:ADW65656 AMP65655:ANS65656 AWL65655:AXO65656 BGH65655:BHK65656 BQD65655:BRG65656 BZZ65655:CBC65656 CJV65655:CKY65656 CTR65655:CUU65656 DDN65655:DEQ65656 DNJ65655:DOM65656 DXF65655:DYI65656 EHB65655:EIE65656 EQX65655:ESA65656 FAT65655:FBW65656 FKP65655:FLS65656 FUL65655:FVO65656 GEH65655:GFK65656 GOD65655:GPG65656 GXZ65655:GZC65656 HHV65655:HIY65656 HRR65655:HSU65656 IBN65655:ICQ65656 ILJ65655:IMM65656 IVF65655:IWI65656 JFB65655:JGE65656 JOX65655:JQA65656 JYT65655:JZW65656 KIP65655:KJS65656 KSL65655:KTO65656 LCH65655:LDK65656 LMD65655:LNG65656 LVZ65655:LXC65656 MFV65655:MGY65656 MPR65655:MQU65656 MZN65655:NAQ65656 NJJ65655:NKM65656 NTF65655:NUI65656 ODB65655:OEE65656 OMX65655:OOA65656 OWT65655:OXW65656 PGP65655:PHS65656 PQL65655:PRO65656 QAH65655:QBK65656 QKD65655:QLG65656 QTZ65655:QVC65656 RDV65655:REY65656 RNR65655:ROU65656 RXN65655:RYQ65656 SHJ65655:SIM65656 SRF65655:SSI65656 TBB65655:TCE65656 TKX65655:TMA65656 TUT65655:TVW65656 UEP65655:UFS65656 UOL65655:UPO65656 UYH65655:UZK65656 VID65655:VJG65656 VRZ65655:VTC65656 WBV65655:WCY65656 WLR65655:WMU65656 WVN65655:WWQ65656 D131191:AQ131192 JB131191:KE131192 SX131191:UA131192 ACT131191:ADW131192 AMP131191:ANS131192 AWL131191:AXO131192 BGH131191:BHK131192 BQD131191:BRG131192 BZZ131191:CBC131192 CJV131191:CKY131192 CTR131191:CUU131192 DDN131191:DEQ131192 DNJ131191:DOM131192 DXF131191:DYI131192 EHB131191:EIE131192 EQX131191:ESA131192 FAT131191:FBW131192 FKP131191:FLS131192 FUL131191:FVO131192 GEH131191:GFK131192 GOD131191:GPG131192 GXZ131191:GZC131192 HHV131191:HIY131192 HRR131191:HSU131192 IBN131191:ICQ131192 ILJ131191:IMM131192 IVF131191:IWI131192 JFB131191:JGE131192 JOX131191:JQA131192 JYT131191:JZW131192 KIP131191:KJS131192 KSL131191:KTO131192 LCH131191:LDK131192 LMD131191:LNG131192 LVZ131191:LXC131192 MFV131191:MGY131192 MPR131191:MQU131192 MZN131191:NAQ131192 NJJ131191:NKM131192 NTF131191:NUI131192 ODB131191:OEE131192 OMX131191:OOA131192 OWT131191:OXW131192 PGP131191:PHS131192 PQL131191:PRO131192 QAH131191:QBK131192 QKD131191:QLG131192 QTZ131191:QVC131192 RDV131191:REY131192 RNR131191:ROU131192 RXN131191:RYQ131192 SHJ131191:SIM131192 SRF131191:SSI131192 TBB131191:TCE131192 TKX131191:TMA131192 TUT131191:TVW131192 UEP131191:UFS131192 UOL131191:UPO131192 UYH131191:UZK131192 VID131191:VJG131192 VRZ131191:VTC131192 WBV131191:WCY131192 WLR131191:WMU131192 WVN131191:WWQ131192 D196727:AQ196728 JB196727:KE196728 SX196727:UA196728 ACT196727:ADW196728 AMP196727:ANS196728 AWL196727:AXO196728 BGH196727:BHK196728 BQD196727:BRG196728 BZZ196727:CBC196728 CJV196727:CKY196728 CTR196727:CUU196728 DDN196727:DEQ196728 DNJ196727:DOM196728 DXF196727:DYI196728 EHB196727:EIE196728 EQX196727:ESA196728 FAT196727:FBW196728 FKP196727:FLS196728 FUL196727:FVO196728 GEH196727:GFK196728 GOD196727:GPG196728 GXZ196727:GZC196728 HHV196727:HIY196728 HRR196727:HSU196728 IBN196727:ICQ196728 ILJ196727:IMM196728 IVF196727:IWI196728 JFB196727:JGE196728 JOX196727:JQA196728 JYT196727:JZW196728 KIP196727:KJS196728 KSL196727:KTO196728 LCH196727:LDK196728 LMD196727:LNG196728 LVZ196727:LXC196728 MFV196727:MGY196728 MPR196727:MQU196728 MZN196727:NAQ196728 NJJ196727:NKM196728 NTF196727:NUI196728 ODB196727:OEE196728 OMX196727:OOA196728 OWT196727:OXW196728 PGP196727:PHS196728 PQL196727:PRO196728 QAH196727:QBK196728 QKD196727:QLG196728 QTZ196727:QVC196728 RDV196727:REY196728 RNR196727:ROU196728 RXN196727:RYQ196728 SHJ196727:SIM196728 SRF196727:SSI196728 TBB196727:TCE196728 TKX196727:TMA196728 TUT196727:TVW196728 UEP196727:UFS196728 UOL196727:UPO196728 UYH196727:UZK196728 VID196727:VJG196728 VRZ196727:VTC196728 WBV196727:WCY196728 WLR196727:WMU196728 WVN196727:WWQ196728 D262263:AQ262264 JB262263:KE262264 SX262263:UA262264 ACT262263:ADW262264 AMP262263:ANS262264 AWL262263:AXO262264 BGH262263:BHK262264 BQD262263:BRG262264 BZZ262263:CBC262264 CJV262263:CKY262264 CTR262263:CUU262264 DDN262263:DEQ262264 DNJ262263:DOM262264 DXF262263:DYI262264 EHB262263:EIE262264 EQX262263:ESA262264 FAT262263:FBW262264 FKP262263:FLS262264 FUL262263:FVO262264 GEH262263:GFK262264 GOD262263:GPG262264 GXZ262263:GZC262264 HHV262263:HIY262264 HRR262263:HSU262264 IBN262263:ICQ262264 ILJ262263:IMM262264 IVF262263:IWI262264 JFB262263:JGE262264 JOX262263:JQA262264 JYT262263:JZW262264 KIP262263:KJS262264 KSL262263:KTO262264 LCH262263:LDK262264 LMD262263:LNG262264 LVZ262263:LXC262264 MFV262263:MGY262264 MPR262263:MQU262264 MZN262263:NAQ262264 NJJ262263:NKM262264 NTF262263:NUI262264 ODB262263:OEE262264 OMX262263:OOA262264 OWT262263:OXW262264 PGP262263:PHS262264 PQL262263:PRO262264 QAH262263:QBK262264 QKD262263:QLG262264 QTZ262263:QVC262264 RDV262263:REY262264 RNR262263:ROU262264 RXN262263:RYQ262264 SHJ262263:SIM262264 SRF262263:SSI262264 TBB262263:TCE262264 TKX262263:TMA262264 TUT262263:TVW262264 UEP262263:UFS262264 UOL262263:UPO262264 UYH262263:UZK262264 VID262263:VJG262264 VRZ262263:VTC262264 WBV262263:WCY262264 WLR262263:WMU262264 WVN262263:WWQ262264 D327799:AQ327800 JB327799:KE327800 SX327799:UA327800 ACT327799:ADW327800 AMP327799:ANS327800 AWL327799:AXO327800 BGH327799:BHK327800 BQD327799:BRG327800 BZZ327799:CBC327800 CJV327799:CKY327800 CTR327799:CUU327800 DDN327799:DEQ327800 DNJ327799:DOM327800 DXF327799:DYI327800 EHB327799:EIE327800 EQX327799:ESA327800 FAT327799:FBW327800 FKP327799:FLS327800 FUL327799:FVO327800 GEH327799:GFK327800 GOD327799:GPG327800 GXZ327799:GZC327800 HHV327799:HIY327800 HRR327799:HSU327800 IBN327799:ICQ327800 ILJ327799:IMM327800 IVF327799:IWI327800 JFB327799:JGE327800 JOX327799:JQA327800 JYT327799:JZW327800 KIP327799:KJS327800 KSL327799:KTO327800 LCH327799:LDK327800 LMD327799:LNG327800 LVZ327799:LXC327800 MFV327799:MGY327800 MPR327799:MQU327800 MZN327799:NAQ327800 NJJ327799:NKM327800 NTF327799:NUI327800 ODB327799:OEE327800 OMX327799:OOA327800 OWT327799:OXW327800 PGP327799:PHS327800 PQL327799:PRO327800 QAH327799:QBK327800 QKD327799:QLG327800 QTZ327799:QVC327800 RDV327799:REY327800 RNR327799:ROU327800 RXN327799:RYQ327800 SHJ327799:SIM327800 SRF327799:SSI327800 TBB327799:TCE327800 TKX327799:TMA327800 TUT327799:TVW327800 UEP327799:UFS327800 UOL327799:UPO327800 UYH327799:UZK327800 VID327799:VJG327800 VRZ327799:VTC327800 WBV327799:WCY327800 WLR327799:WMU327800 WVN327799:WWQ327800 D393335:AQ393336 JB393335:KE393336 SX393335:UA393336 ACT393335:ADW393336 AMP393335:ANS393336 AWL393335:AXO393336 BGH393335:BHK393336 BQD393335:BRG393336 BZZ393335:CBC393336 CJV393335:CKY393336 CTR393335:CUU393336 DDN393335:DEQ393336 DNJ393335:DOM393336 DXF393335:DYI393336 EHB393335:EIE393336 EQX393335:ESA393336 FAT393335:FBW393336 FKP393335:FLS393336 FUL393335:FVO393336 GEH393335:GFK393336 GOD393335:GPG393336 GXZ393335:GZC393336 HHV393335:HIY393336 HRR393335:HSU393336 IBN393335:ICQ393336 ILJ393335:IMM393336 IVF393335:IWI393336 JFB393335:JGE393336 JOX393335:JQA393336 JYT393335:JZW393336 KIP393335:KJS393336 KSL393335:KTO393336 LCH393335:LDK393336 LMD393335:LNG393336 LVZ393335:LXC393336 MFV393335:MGY393336 MPR393335:MQU393336 MZN393335:NAQ393336 NJJ393335:NKM393336 NTF393335:NUI393336 ODB393335:OEE393336 OMX393335:OOA393336 OWT393335:OXW393336 PGP393335:PHS393336 PQL393335:PRO393336 QAH393335:QBK393336 QKD393335:QLG393336 QTZ393335:QVC393336 RDV393335:REY393336 RNR393335:ROU393336 RXN393335:RYQ393336 SHJ393335:SIM393336 SRF393335:SSI393336 TBB393335:TCE393336 TKX393335:TMA393336 TUT393335:TVW393336 UEP393335:UFS393336 UOL393335:UPO393336 UYH393335:UZK393336 VID393335:VJG393336 VRZ393335:VTC393336 WBV393335:WCY393336 WLR393335:WMU393336 WVN393335:WWQ393336 D458871:AQ458872 JB458871:KE458872 SX458871:UA458872 ACT458871:ADW458872 AMP458871:ANS458872 AWL458871:AXO458872 BGH458871:BHK458872 BQD458871:BRG458872 BZZ458871:CBC458872 CJV458871:CKY458872 CTR458871:CUU458872 DDN458871:DEQ458872 DNJ458871:DOM458872 DXF458871:DYI458872 EHB458871:EIE458872 EQX458871:ESA458872 FAT458871:FBW458872 FKP458871:FLS458872 FUL458871:FVO458872 GEH458871:GFK458872 GOD458871:GPG458872 GXZ458871:GZC458872 HHV458871:HIY458872 HRR458871:HSU458872 IBN458871:ICQ458872 ILJ458871:IMM458872 IVF458871:IWI458872 JFB458871:JGE458872 JOX458871:JQA458872 JYT458871:JZW458872 KIP458871:KJS458872 KSL458871:KTO458872 LCH458871:LDK458872 LMD458871:LNG458872 LVZ458871:LXC458872 MFV458871:MGY458872 MPR458871:MQU458872 MZN458871:NAQ458872 NJJ458871:NKM458872 NTF458871:NUI458872 ODB458871:OEE458872 OMX458871:OOA458872 OWT458871:OXW458872 PGP458871:PHS458872 PQL458871:PRO458872 QAH458871:QBK458872 QKD458871:QLG458872 QTZ458871:QVC458872 RDV458871:REY458872 RNR458871:ROU458872 RXN458871:RYQ458872 SHJ458871:SIM458872 SRF458871:SSI458872 TBB458871:TCE458872 TKX458871:TMA458872 TUT458871:TVW458872 UEP458871:UFS458872 UOL458871:UPO458872 UYH458871:UZK458872 VID458871:VJG458872 VRZ458871:VTC458872 WBV458871:WCY458872 WLR458871:WMU458872 WVN458871:WWQ458872 D524407:AQ524408 JB524407:KE524408 SX524407:UA524408 ACT524407:ADW524408 AMP524407:ANS524408 AWL524407:AXO524408 BGH524407:BHK524408 BQD524407:BRG524408 BZZ524407:CBC524408 CJV524407:CKY524408 CTR524407:CUU524408 DDN524407:DEQ524408 DNJ524407:DOM524408 DXF524407:DYI524408 EHB524407:EIE524408 EQX524407:ESA524408 FAT524407:FBW524408 FKP524407:FLS524408 FUL524407:FVO524408 GEH524407:GFK524408 GOD524407:GPG524408 GXZ524407:GZC524408 HHV524407:HIY524408 HRR524407:HSU524408 IBN524407:ICQ524408 ILJ524407:IMM524408 IVF524407:IWI524408 JFB524407:JGE524408 JOX524407:JQA524408 JYT524407:JZW524408 KIP524407:KJS524408 KSL524407:KTO524408 LCH524407:LDK524408 LMD524407:LNG524408 LVZ524407:LXC524408 MFV524407:MGY524408 MPR524407:MQU524408 MZN524407:NAQ524408 NJJ524407:NKM524408 NTF524407:NUI524408 ODB524407:OEE524408 OMX524407:OOA524408 OWT524407:OXW524408 PGP524407:PHS524408 PQL524407:PRO524408 QAH524407:QBK524408 QKD524407:QLG524408 QTZ524407:QVC524408 RDV524407:REY524408 RNR524407:ROU524408 RXN524407:RYQ524408 SHJ524407:SIM524408 SRF524407:SSI524408 TBB524407:TCE524408 TKX524407:TMA524408 TUT524407:TVW524408 UEP524407:UFS524408 UOL524407:UPO524408 UYH524407:UZK524408 VID524407:VJG524408 VRZ524407:VTC524408 WBV524407:WCY524408 WLR524407:WMU524408 WVN524407:WWQ524408 D589943:AQ589944 JB589943:KE589944 SX589943:UA589944 ACT589943:ADW589944 AMP589943:ANS589944 AWL589943:AXO589944 BGH589943:BHK589944 BQD589943:BRG589944 BZZ589943:CBC589944 CJV589943:CKY589944 CTR589943:CUU589944 DDN589943:DEQ589944 DNJ589943:DOM589944 DXF589943:DYI589944 EHB589943:EIE589944 EQX589943:ESA589944 FAT589943:FBW589944 FKP589943:FLS589944 FUL589943:FVO589944 GEH589943:GFK589944 GOD589943:GPG589944 GXZ589943:GZC589944 HHV589943:HIY589944 HRR589943:HSU589944 IBN589943:ICQ589944 ILJ589943:IMM589944 IVF589943:IWI589944 JFB589943:JGE589944 JOX589943:JQA589944 JYT589943:JZW589944 KIP589943:KJS589944 KSL589943:KTO589944 LCH589943:LDK589944 LMD589943:LNG589944 LVZ589943:LXC589944 MFV589943:MGY589944 MPR589943:MQU589944 MZN589943:NAQ589944 NJJ589943:NKM589944 NTF589943:NUI589944 ODB589943:OEE589944 OMX589943:OOA589944 OWT589943:OXW589944 PGP589943:PHS589944 PQL589943:PRO589944 QAH589943:QBK589944 QKD589943:QLG589944 QTZ589943:QVC589944 RDV589943:REY589944 RNR589943:ROU589944 RXN589943:RYQ589944 SHJ589943:SIM589944 SRF589943:SSI589944 TBB589943:TCE589944 TKX589943:TMA589944 TUT589943:TVW589944 UEP589943:UFS589944 UOL589943:UPO589944 UYH589943:UZK589944 VID589943:VJG589944 VRZ589943:VTC589944 WBV589943:WCY589944 WLR589943:WMU589944 WVN589943:WWQ589944 D655479:AQ655480 JB655479:KE655480 SX655479:UA655480 ACT655479:ADW655480 AMP655479:ANS655480 AWL655479:AXO655480 BGH655479:BHK655480 BQD655479:BRG655480 BZZ655479:CBC655480 CJV655479:CKY655480 CTR655479:CUU655480 DDN655479:DEQ655480 DNJ655479:DOM655480 DXF655479:DYI655480 EHB655479:EIE655480 EQX655479:ESA655480 FAT655479:FBW655480 FKP655479:FLS655480 FUL655479:FVO655480 GEH655479:GFK655480 GOD655479:GPG655480 GXZ655479:GZC655480 HHV655479:HIY655480 HRR655479:HSU655480 IBN655479:ICQ655480 ILJ655479:IMM655480 IVF655479:IWI655480 JFB655479:JGE655480 JOX655479:JQA655480 JYT655479:JZW655480 KIP655479:KJS655480 KSL655479:KTO655480 LCH655479:LDK655480 LMD655479:LNG655480 LVZ655479:LXC655480 MFV655479:MGY655480 MPR655479:MQU655480 MZN655479:NAQ655480 NJJ655479:NKM655480 NTF655479:NUI655480 ODB655479:OEE655480 OMX655479:OOA655480 OWT655479:OXW655480 PGP655479:PHS655480 PQL655479:PRO655480 QAH655479:QBK655480 QKD655479:QLG655480 QTZ655479:QVC655480 RDV655479:REY655480 RNR655479:ROU655480 RXN655479:RYQ655480 SHJ655479:SIM655480 SRF655479:SSI655480 TBB655479:TCE655480 TKX655479:TMA655480 TUT655479:TVW655480 UEP655479:UFS655480 UOL655479:UPO655480 UYH655479:UZK655480 VID655479:VJG655480 VRZ655479:VTC655480 WBV655479:WCY655480 WLR655479:WMU655480 WVN655479:WWQ655480 D721015:AQ721016 JB721015:KE721016 SX721015:UA721016 ACT721015:ADW721016 AMP721015:ANS721016 AWL721015:AXO721016 BGH721015:BHK721016 BQD721015:BRG721016 BZZ721015:CBC721016 CJV721015:CKY721016 CTR721015:CUU721016 DDN721015:DEQ721016 DNJ721015:DOM721016 DXF721015:DYI721016 EHB721015:EIE721016 EQX721015:ESA721016 FAT721015:FBW721016 FKP721015:FLS721016 FUL721015:FVO721016 GEH721015:GFK721016 GOD721015:GPG721016 GXZ721015:GZC721016 HHV721015:HIY721016 HRR721015:HSU721016 IBN721015:ICQ721016 ILJ721015:IMM721016 IVF721015:IWI721016 JFB721015:JGE721016 JOX721015:JQA721016 JYT721015:JZW721016 KIP721015:KJS721016 KSL721015:KTO721016 LCH721015:LDK721016 LMD721015:LNG721016 LVZ721015:LXC721016 MFV721015:MGY721016 MPR721015:MQU721016 MZN721015:NAQ721016 NJJ721015:NKM721016 NTF721015:NUI721016 ODB721015:OEE721016 OMX721015:OOA721016 OWT721015:OXW721016 PGP721015:PHS721016 PQL721015:PRO721016 QAH721015:QBK721016 QKD721015:QLG721016 QTZ721015:QVC721016 RDV721015:REY721016 RNR721015:ROU721016 RXN721015:RYQ721016 SHJ721015:SIM721016 SRF721015:SSI721016 TBB721015:TCE721016 TKX721015:TMA721016 TUT721015:TVW721016 UEP721015:UFS721016 UOL721015:UPO721016 UYH721015:UZK721016 VID721015:VJG721016 VRZ721015:VTC721016 WBV721015:WCY721016 WLR721015:WMU721016 WVN721015:WWQ721016 D786551:AQ786552 JB786551:KE786552 SX786551:UA786552 ACT786551:ADW786552 AMP786551:ANS786552 AWL786551:AXO786552 BGH786551:BHK786552 BQD786551:BRG786552 BZZ786551:CBC786552 CJV786551:CKY786552 CTR786551:CUU786552 DDN786551:DEQ786552 DNJ786551:DOM786552 DXF786551:DYI786552 EHB786551:EIE786552 EQX786551:ESA786552 FAT786551:FBW786552 FKP786551:FLS786552 FUL786551:FVO786552 GEH786551:GFK786552 GOD786551:GPG786552 GXZ786551:GZC786552 HHV786551:HIY786552 HRR786551:HSU786552 IBN786551:ICQ786552 ILJ786551:IMM786552 IVF786551:IWI786552 JFB786551:JGE786552 JOX786551:JQA786552 JYT786551:JZW786552 KIP786551:KJS786552 KSL786551:KTO786552 LCH786551:LDK786552 LMD786551:LNG786552 LVZ786551:LXC786552 MFV786551:MGY786552 MPR786551:MQU786552 MZN786551:NAQ786552 NJJ786551:NKM786552 NTF786551:NUI786552 ODB786551:OEE786552 OMX786551:OOA786552 OWT786551:OXW786552 PGP786551:PHS786552 PQL786551:PRO786552 QAH786551:QBK786552 QKD786551:QLG786552 QTZ786551:QVC786552 RDV786551:REY786552 RNR786551:ROU786552 RXN786551:RYQ786552 SHJ786551:SIM786552 SRF786551:SSI786552 TBB786551:TCE786552 TKX786551:TMA786552 TUT786551:TVW786552 UEP786551:UFS786552 UOL786551:UPO786552 UYH786551:UZK786552 VID786551:VJG786552 VRZ786551:VTC786552 WBV786551:WCY786552 WLR786551:WMU786552 WVN786551:WWQ786552 D852087:AQ852088 JB852087:KE852088 SX852087:UA852088 ACT852087:ADW852088 AMP852087:ANS852088 AWL852087:AXO852088 BGH852087:BHK852088 BQD852087:BRG852088 BZZ852087:CBC852088 CJV852087:CKY852088 CTR852087:CUU852088 DDN852087:DEQ852088 DNJ852087:DOM852088 DXF852087:DYI852088 EHB852087:EIE852088 EQX852087:ESA852088 FAT852087:FBW852088 FKP852087:FLS852088 FUL852087:FVO852088 GEH852087:GFK852088 GOD852087:GPG852088 GXZ852087:GZC852088 HHV852087:HIY852088 HRR852087:HSU852088 IBN852087:ICQ852088 ILJ852087:IMM852088 IVF852087:IWI852088 JFB852087:JGE852088 JOX852087:JQA852088 JYT852087:JZW852088 KIP852087:KJS852088 KSL852087:KTO852088 LCH852087:LDK852088 LMD852087:LNG852088 LVZ852087:LXC852088 MFV852087:MGY852088 MPR852087:MQU852088 MZN852087:NAQ852088 NJJ852087:NKM852088 NTF852087:NUI852088 ODB852087:OEE852088 OMX852087:OOA852088 OWT852087:OXW852088 PGP852087:PHS852088 PQL852087:PRO852088 QAH852087:QBK852088 QKD852087:QLG852088 QTZ852087:QVC852088 RDV852087:REY852088 RNR852087:ROU852088 RXN852087:RYQ852088 SHJ852087:SIM852088 SRF852087:SSI852088 TBB852087:TCE852088 TKX852087:TMA852088 TUT852087:TVW852088 UEP852087:UFS852088 UOL852087:UPO852088 UYH852087:UZK852088 VID852087:VJG852088 VRZ852087:VTC852088 WBV852087:WCY852088 WLR852087:WMU852088 WVN852087:WWQ852088 D917623:AQ917624 JB917623:KE917624 SX917623:UA917624 ACT917623:ADW917624 AMP917623:ANS917624 AWL917623:AXO917624 BGH917623:BHK917624 BQD917623:BRG917624 BZZ917623:CBC917624 CJV917623:CKY917624 CTR917623:CUU917624 DDN917623:DEQ917624 DNJ917623:DOM917624 DXF917623:DYI917624 EHB917623:EIE917624 EQX917623:ESA917624 FAT917623:FBW917624 FKP917623:FLS917624 FUL917623:FVO917624 GEH917623:GFK917624 GOD917623:GPG917624 GXZ917623:GZC917624 HHV917623:HIY917624 HRR917623:HSU917624 IBN917623:ICQ917624 ILJ917623:IMM917624 IVF917623:IWI917624 JFB917623:JGE917624 JOX917623:JQA917624 JYT917623:JZW917624 KIP917623:KJS917624 KSL917623:KTO917624 LCH917623:LDK917624 LMD917623:LNG917624 LVZ917623:LXC917624 MFV917623:MGY917624 MPR917623:MQU917624 MZN917623:NAQ917624 NJJ917623:NKM917624 NTF917623:NUI917624 ODB917623:OEE917624 OMX917623:OOA917624 OWT917623:OXW917624 PGP917623:PHS917624 PQL917623:PRO917624 QAH917623:QBK917624 QKD917623:QLG917624 QTZ917623:QVC917624 RDV917623:REY917624 RNR917623:ROU917624 RXN917623:RYQ917624 SHJ917623:SIM917624 SRF917623:SSI917624 TBB917623:TCE917624 TKX917623:TMA917624 TUT917623:TVW917624 UEP917623:UFS917624 UOL917623:UPO917624 UYH917623:UZK917624 VID917623:VJG917624 VRZ917623:VTC917624 WBV917623:WCY917624 WLR917623:WMU917624 WVN917623:WWQ917624 D983159:AQ983160 JB983159:KE983160 SX983159:UA983160 ACT983159:ADW983160 AMP983159:ANS983160 AWL983159:AXO983160 BGH983159:BHK983160 BQD983159:BRG983160 BZZ983159:CBC983160 CJV983159:CKY983160 CTR983159:CUU983160 DDN983159:DEQ983160 DNJ983159:DOM983160 DXF983159:DYI983160 EHB983159:EIE983160 EQX983159:ESA983160 FAT983159:FBW983160 FKP983159:FLS983160 FUL983159:FVO983160 GEH983159:GFK983160 GOD983159:GPG983160 GXZ983159:GZC983160 HHV983159:HIY983160 HRR983159:HSU983160 IBN983159:ICQ983160 ILJ983159:IMM983160 IVF983159:IWI983160 JFB983159:JGE983160 JOX983159:JQA983160 JYT983159:JZW983160 KIP983159:KJS983160 KSL983159:KTO983160 LCH983159:LDK983160 LMD983159:LNG983160 LVZ983159:LXC983160 MFV983159:MGY983160 MPR983159:MQU983160 MZN983159:NAQ983160 NJJ983159:NKM983160 NTF983159:NUI983160 ODB983159:OEE983160 OMX983159:OOA983160 OWT983159:OXW983160 PGP983159:PHS983160 PQL983159:PRO983160 QAH983159:QBK983160 QKD983159:QLG983160 QTZ983159:QVC983160 RDV983159:REY983160 RNR983159:ROU983160 RXN983159:RYQ983160 SHJ983159:SIM983160 SRF983159:SSI983160 TBB983159:TCE983160 TKX983159:TMA983160 TUT983159:TVW983160 UEP983159:UFS983160 UOL983159:UPO983160 UYH983159:UZK983160 VID983159:VJG983160 VRZ983159:VTC983160 WBV983159:WCY983160 WLR983159:WMU983160 WVN983159:WWQ983160 WLR159:WMU159 UYH159:UZK159 JB166:KE166 SX166:UA166 ACT166:ADW166 AMP166:ANS166 AWL166:AXO166 BGH166:BHK166 BQD166:BRG166 BZZ166:CBC166 CJV166:CKY166 CTR166:CUU166 DDN166:DEQ166 DNJ166:DOM166 DXF166:DYI166 EHB166:EIE166 EQX166:ESA166 FAT166:FBW166 FKP166:FLS166 FUL166:FVO166 GEH166:GFK166 GOD166:GPG166 GXZ166:GZC166 HHV166:HIY166 HRR166:HSU166 IBN166:ICQ166 ILJ166:IMM166 IVF166:IWI166 JFB166:JGE166 JOX166:JQA166 JYT166:JZW166 KIP166:KJS166 KSL166:KTO166 LCH166:LDK166 LMD166:LNG166 LVZ166:LXC166 MFV166:MGY166 MPR166:MQU166 MZN166:NAQ166 NJJ166:NKM166 NTF166:NUI166 ODB166:OEE166 OMX166:OOA166 OWT166:OXW166 PGP166:PHS166 PQL166:PRO166 QAH166:QBK166 QKD166:QLG166 QTZ166:QVC166 RDV166:REY166 RNR166:ROU166 RXN166:RYQ166 SHJ166:SIM166 SRF166:SSI166 TBB166:TCE166 TKX166:TMA166 TUT166:TVW166 UEP166:UFS166 UOL166:UPO166 UYH166:UZK166 VID166:VJG166 VRZ166:VTC166 WBV166:WCY166 WLR166:WMU166 WVN166:WWQ166 VID159:VJG159 JB159:KE159 SX159:UA159 ACT159:ADW159 AMP159:ANS159 AWL159:AXO159 BGH159:BHK159 BQD159:BRG159 BZZ159:CBC159 CJV159:CKY159 CTR159:CUU159 DDN159:DEQ159 DNJ159:DOM159 DXF159:DYI159 EHB159:EIE159 EQX159:ESA159 FAT159:FBW159 FKP159:FLS159 FUL159:FVO159 GEH159:GFK159 GOD159:GPG159 GXZ159:GZC159 HHV159:HIY159 HRR159:HSU159 IBN159:ICQ159 ILJ159:IMM159 IVF159:IWI159 JFB159:JGE159 JOX159:JQA159 JYT159:JZW159 KIP159:KJS159 KSL159:KTO159 LCH159:LDK159 LMD159:LNG159 LVZ159:LXC159 MFV159:MGY159 MPR159:MQU159 MZN159:NAQ159 NJJ159:NKM159 NTF159:NUI159 ODB159:OEE159 OMX159:OOA159 OWT159:OXW159 PGP159:PHS159 PQL159:PRO159 QAH159:QBK159 QKD159:QLG159 QTZ159:QVC159 RDV159:REY159 RNR159:ROU159 RXN159:RYQ159 SHJ159:SIM159 SRF159:SSI159 TBB159:TCE159 TKX159:TMA159 TUT159:TVW159 UEP159:UFS159 UOL159:UPO159">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14:formula1>
            <xm:f>1</xm:f>
          </x14:formula1>
          <xm:sqref>SHJ133:SIM137 D65608:AQ65619 JB65608:KE65619 SX65608:UA65619 ACT65608:ADW65619 AMP65608:ANS65619 AWL65608:AXO65619 BGH65608:BHK65619 BQD65608:BRG65619 BZZ65608:CBC65619 CJV65608:CKY65619 CTR65608:CUU65619 DDN65608:DEQ65619 DNJ65608:DOM65619 DXF65608:DYI65619 EHB65608:EIE65619 EQX65608:ESA65619 FAT65608:FBW65619 FKP65608:FLS65619 FUL65608:FVO65619 GEH65608:GFK65619 GOD65608:GPG65619 GXZ65608:GZC65619 HHV65608:HIY65619 HRR65608:HSU65619 IBN65608:ICQ65619 ILJ65608:IMM65619 IVF65608:IWI65619 JFB65608:JGE65619 JOX65608:JQA65619 JYT65608:JZW65619 KIP65608:KJS65619 KSL65608:KTO65619 LCH65608:LDK65619 LMD65608:LNG65619 LVZ65608:LXC65619 MFV65608:MGY65619 MPR65608:MQU65619 MZN65608:NAQ65619 NJJ65608:NKM65619 NTF65608:NUI65619 ODB65608:OEE65619 OMX65608:OOA65619 OWT65608:OXW65619 PGP65608:PHS65619 PQL65608:PRO65619 QAH65608:QBK65619 QKD65608:QLG65619 QTZ65608:QVC65619 RDV65608:REY65619 RNR65608:ROU65619 RXN65608:RYQ65619 SHJ65608:SIM65619 SRF65608:SSI65619 TBB65608:TCE65619 TKX65608:TMA65619 TUT65608:TVW65619 UEP65608:UFS65619 UOL65608:UPO65619 UYH65608:UZK65619 VID65608:VJG65619 VRZ65608:VTC65619 WBV65608:WCY65619 WLR65608:WMU65619 WVN65608:WWQ65619 D131144:AQ131155 JB131144:KE131155 SX131144:UA131155 ACT131144:ADW131155 AMP131144:ANS131155 AWL131144:AXO131155 BGH131144:BHK131155 BQD131144:BRG131155 BZZ131144:CBC131155 CJV131144:CKY131155 CTR131144:CUU131155 DDN131144:DEQ131155 DNJ131144:DOM131155 DXF131144:DYI131155 EHB131144:EIE131155 EQX131144:ESA131155 FAT131144:FBW131155 FKP131144:FLS131155 FUL131144:FVO131155 GEH131144:GFK131155 GOD131144:GPG131155 GXZ131144:GZC131155 HHV131144:HIY131155 HRR131144:HSU131155 IBN131144:ICQ131155 ILJ131144:IMM131155 IVF131144:IWI131155 JFB131144:JGE131155 JOX131144:JQA131155 JYT131144:JZW131155 KIP131144:KJS131155 KSL131144:KTO131155 LCH131144:LDK131155 LMD131144:LNG131155 LVZ131144:LXC131155 MFV131144:MGY131155 MPR131144:MQU131155 MZN131144:NAQ131155 NJJ131144:NKM131155 NTF131144:NUI131155 ODB131144:OEE131155 OMX131144:OOA131155 OWT131144:OXW131155 PGP131144:PHS131155 PQL131144:PRO131155 QAH131144:QBK131155 QKD131144:QLG131155 QTZ131144:QVC131155 RDV131144:REY131155 RNR131144:ROU131155 RXN131144:RYQ131155 SHJ131144:SIM131155 SRF131144:SSI131155 TBB131144:TCE131155 TKX131144:TMA131155 TUT131144:TVW131155 UEP131144:UFS131155 UOL131144:UPO131155 UYH131144:UZK131155 VID131144:VJG131155 VRZ131144:VTC131155 WBV131144:WCY131155 WLR131144:WMU131155 WVN131144:WWQ131155 D196680:AQ196691 JB196680:KE196691 SX196680:UA196691 ACT196680:ADW196691 AMP196680:ANS196691 AWL196680:AXO196691 BGH196680:BHK196691 BQD196680:BRG196691 BZZ196680:CBC196691 CJV196680:CKY196691 CTR196680:CUU196691 DDN196680:DEQ196691 DNJ196680:DOM196691 DXF196680:DYI196691 EHB196680:EIE196691 EQX196680:ESA196691 FAT196680:FBW196691 FKP196680:FLS196691 FUL196680:FVO196691 GEH196680:GFK196691 GOD196680:GPG196691 GXZ196680:GZC196691 HHV196680:HIY196691 HRR196680:HSU196691 IBN196680:ICQ196691 ILJ196680:IMM196691 IVF196680:IWI196691 JFB196680:JGE196691 JOX196680:JQA196691 JYT196680:JZW196691 KIP196680:KJS196691 KSL196680:KTO196691 LCH196680:LDK196691 LMD196680:LNG196691 LVZ196680:LXC196691 MFV196680:MGY196691 MPR196680:MQU196691 MZN196680:NAQ196691 NJJ196680:NKM196691 NTF196680:NUI196691 ODB196680:OEE196691 OMX196680:OOA196691 OWT196680:OXW196691 PGP196680:PHS196691 PQL196680:PRO196691 QAH196680:QBK196691 QKD196680:QLG196691 QTZ196680:QVC196691 RDV196680:REY196691 RNR196680:ROU196691 RXN196680:RYQ196691 SHJ196680:SIM196691 SRF196680:SSI196691 TBB196680:TCE196691 TKX196680:TMA196691 TUT196680:TVW196691 UEP196680:UFS196691 UOL196680:UPO196691 UYH196680:UZK196691 VID196680:VJG196691 VRZ196680:VTC196691 WBV196680:WCY196691 WLR196680:WMU196691 WVN196680:WWQ196691 D262216:AQ262227 JB262216:KE262227 SX262216:UA262227 ACT262216:ADW262227 AMP262216:ANS262227 AWL262216:AXO262227 BGH262216:BHK262227 BQD262216:BRG262227 BZZ262216:CBC262227 CJV262216:CKY262227 CTR262216:CUU262227 DDN262216:DEQ262227 DNJ262216:DOM262227 DXF262216:DYI262227 EHB262216:EIE262227 EQX262216:ESA262227 FAT262216:FBW262227 FKP262216:FLS262227 FUL262216:FVO262227 GEH262216:GFK262227 GOD262216:GPG262227 GXZ262216:GZC262227 HHV262216:HIY262227 HRR262216:HSU262227 IBN262216:ICQ262227 ILJ262216:IMM262227 IVF262216:IWI262227 JFB262216:JGE262227 JOX262216:JQA262227 JYT262216:JZW262227 KIP262216:KJS262227 KSL262216:KTO262227 LCH262216:LDK262227 LMD262216:LNG262227 LVZ262216:LXC262227 MFV262216:MGY262227 MPR262216:MQU262227 MZN262216:NAQ262227 NJJ262216:NKM262227 NTF262216:NUI262227 ODB262216:OEE262227 OMX262216:OOA262227 OWT262216:OXW262227 PGP262216:PHS262227 PQL262216:PRO262227 QAH262216:QBK262227 QKD262216:QLG262227 QTZ262216:QVC262227 RDV262216:REY262227 RNR262216:ROU262227 RXN262216:RYQ262227 SHJ262216:SIM262227 SRF262216:SSI262227 TBB262216:TCE262227 TKX262216:TMA262227 TUT262216:TVW262227 UEP262216:UFS262227 UOL262216:UPO262227 UYH262216:UZK262227 VID262216:VJG262227 VRZ262216:VTC262227 WBV262216:WCY262227 WLR262216:WMU262227 WVN262216:WWQ262227 D327752:AQ327763 JB327752:KE327763 SX327752:UA327763 ACT327752:ADW327763 AMP327752:ANS327763 AWL327752:AXO327763 BGH327752:BHK327763 BQD327752:BRG327763 BZZ327752:CBC327763 CJV327752:CKY327763 CTR327752:CUU327763 DDN327752:DEQ327763 DNJ327752:DOM327763 DXF327752:DYI327763 EHB327752:EIE327763 EQX327752:ESA327763 FAT327752:FBW327763 FKP327752:FLS327763 FUL327752:FVO327763 GEH327752:GFK327763 GOD327752:GPG327763 GXZ327752:GZC327763 HHV327752:HIY327763 HRR327752:HSU327763 IBN327752:ICQ327763 ILJ327752:IMM327763 IVF327752:IWI327763 JFB327752:JGE327763 JOX327752:JQA327763 JYT327752:JZW327763 KIP327752:KJS327763 KSL327752:KTO327763 LCH327752:LDK327763 LMD327752:LNG327763 LVZ327752:LXC327763 MFV327752:MGY327763 MPR327752:MQU327763 MZN327752:NAQ327763 NJJ327752:NKM327763 NTF327752:NUI327763 ODB327752:OEE327763 OMX327752:OOA327763 OWT327752:OXW327763 PGP327752:PHS327763 PQL327752:PRO327763 QAH327752:QBK327763 QKD327752:QLG327763 QTZ327752:QVC327763 RDV327752:REY327763 RNR327752:ROU327763 RXN327752:RYQ327763 SHJ327752:SIM327763 SRF327752:SSI327763 TBB327752:TCE327763 TKX327752:TMA327763 TUT327752:TVW327763 UEP327752:UFS327763 UOL327752:UPO327763 UYH327752:UZK327763 VID327752:VJG327763 VRZ327752:VTC327763 WBV327752:WCY327763 WLR327752:WMU327763 WVN327752:WWQ327763 D393288:AQ393299 JB393288:KE393299 SX393288:UA393299 ACT393288:ADW393299 AMP393288:ANS393299 AWL393288:AXO393299 BGH393288:BHK393299 BQD393288:BRG393299 BZZ393288:CBC393299 CJV393288:CKY393299 CTR393288:CUU393299 DDN393288:DEQ393299 DNJ393288:DOM393299 DXF393288:DYI393299 EHB393288:EIE393299 EQX393288:ESA393299 FAT393288:FBW393299 FKP393288:FLS393299 FUL393288:FVO393299 GEH393288:GFK393299 GOD393288:GPG393299 GXZ393288:GZC393299 HHV393288:HIY393299 HRR393288:HSU393299 IBN393288:ICQ393299 ILJ393288:IMM393299 IVF393288:IWI393299 JFB393288:JGE393299 JOX393288:JQA393299 JYT393288:JZW393299 KIP393288:KJS393299 KSL393288:KTO393299 LCH393288:LDK393299 LMD393288:LNG393299 LVZ393288:LXC393299 MFV393288:MGY393299 MPR393288:MQU393299 MZN393288:NAQ393299 NJJ393288:NKM393299 NTF393288:NUI393299 ODB393288:OEE393299 OMX393288:OOA393299 OWT393288:OXW393299 PGP393288:PHS393299 PQL393288:PRO393299 QAH393288:QBK393299 QKD393288:QLG393299 QTZ393288:QVC393299 RDV393288:REY393299 RNR393288:ROU393299 RXN393288:RYQ393299 SHJ393288:SIM393299 SRF393288:SSI393299 TBB393288:TCE393299 TKX393288:TMA393299 TUT393288:TVW393299 UEP393288:UFS393299 UOL393288:UPO393299 UYH393288:UZK393299 VID393288:VJG393299 VRZ393288:VTC393299 WBV393288:WCY393299 WLR393288:WMU393299 WVN393288:WWQ393299 D458824:AQ458835 JB458824:KE458835 SX458824:UA458835 ACT458824:ADW458835 AMP458824:ANS458835 AWL458824:AXO458835 BGH458824:BHK458835 BQD458824:BRG458835 BZZ458824:CBC458835 CJV458824:CKY458835 CTR458824:CUU458835 DDN458824:DEQ458835 DNJ458824:DOM458835 DXF458824:DYI458835 EHB458824:EIE458835 EQX458824:ESA458835 FAT458824:FBW458835 FKP458824:FLS458835 FUL458824:FVO458835 GEH458824:GFK458835 GOD458824:GPG458835 GXZ458824:GZC458835 HHV458824:HIY458835 HRR458824:HSU458835 IBN458824:ICQ458835 ILJ458824:IMM458835 IVF458824:IWI458835 JFB458824:JGE458835 JOX458824:JQA458835 JYT458824:JZW458835 KIP458824:KJS458835 KSL458824:KTO458835 LCH458824:LDK458835 LMD458824:LNG458835 LVZ458824:LXC458835 MFV458824:MGY458835 MPR458824:MQU458835 MZN458824:NAQ458835 NJJ458824:NKM458835 NTF458824:NUI458835 ODB458824:OEE458835 OMX458824:OOA458835 OWT458824:OXW458835 PGP458824:PHS458835 PQL458824:PRO458835 QAH458824:QBK458835 QKD458824:QLG458835 QTZ458824:QVC458835 RDV458824:REY458835 RNR458824:ROU458835 RXN458824:RYQ458835 SHJ458824:SIM458835 SRF458824:SSI458835 TBB458824:TCE458835 TKX458824:TMA458835 TUT458824:TVW458835 UEP458824:UFS458835 UOL458824:UPO458835 UYH458824:UZK458835 VID458824:VJG458835 VRZ458824:VTC458835 WBV458824:WCY458835 WLR458824:WMU458835 WVN458824:WWQ458835 D524360:AQ524371 JB524360:KE524371 SX524360:UA524371 ACT524360:ADW524371 AMP524360:ANS524371 AWL524360:AXO524371 BGH524360:BHK524371 BQD524360:BRG524371 BZZ524360:CBC524371 CJV524360:CKY524371 CTR524360:CUU524371 DDN524360:DEQ524371 DNJ524360:DOM524371 DXF524360:DYI524371 EHB524360:EIE524371 EQX524360:ESA524371 FAT524360:FBW524371 FKP524360:FLS524371 FUL524360:FVO524371 GEH524360:GFK524371 GOD524360:GPG524371 GXZ524360:GZC524371 HHV524360:HIY524371 HRR524360:HSU524371 IBN524360:ICQ524371 ILJ524360:IMM524371 IVF524360:IWI524371 JFB524360:JGE524371 JOX524360:JQA524371 JYT524360:JZW524371 KIP524360:KJS524371 KSL524360:KTO524371 LCH524360:LDK524371 LMD524360:LNG524371 LVZ524360:LXC524371 MFV524360:MGY524371 MPR524360:MQU524371 MZN524360:NAQ524371 NJJ524360:NKM524371 NTF524360:NUI524371 ODB524360:OEE524371 OMX524360:OOA524371 OWT524360:OXW524371 PGP524360:PHS524371 PQL524360:PRO524371 QAH524360:QBK524371 QKD524360:QLG524371 QTZ524360:QVC524371 RDV524360:REY524371 RNR524360:ROU524371 RXN524360:RYQ524371 SHJ524360:SIM524371 SRF524360:SSI524371 TBB524360:TCE524371 TKX524360:TMA524371 TUT524360:TVW524371 UEP524360:UFS524371 UOL524360:UPO524371 UYH524360:UZK524371 VID524360:VJG524371 VRZ524360:VTC524371 WBV524360:WCY524371 WLR524360:WMU524371 WVN524360:WWQ524371 D589896:AQ589907 JB589896:KE589907 SX589896:UA589907 ACT589896:ADW589907 AMP589896:ANS589907 AWL589896:AXO589907 BGH589896:BHK589907 BQD589896:BRG589907 BZZ589896:CBC589907 CJV589896:CKY589907 CTR589896:CUU589907 DDN589896:DEQ589907 DNJ589896:DOM589907 DXF589896:DYI589907 EHB589896:EIE589907 EQX589896:ESA589907 FAT589896:FBW589907 FKP589896:FLS589907 FUL589896:FVO589907 GEH589896:GFK589907 GOD589896:GPG589907 GXZ589896:GZC589907 HHV589896:HIY589907 HRR589896:HSU589907 IBN589896:ICQ589907 ILJ589896:IMM589907 IVF589896:IWI589907 JFB589896:JGE589907 JOX589896:JQA589907 JYT589896:JZW589907 KIP589896:KJS589907 KSL589896:KTO589907 LCH589896:LDK589907 LMD589896:LNG589907 LVZ589896:LXC589907 MFV589896:MGY589907 MPR589896:MQU589907 MZN589896:NAQ589907 NJJ589896:NKM589907 NTF589896:NUI589907 ODB589896:OEE589907 OMX589896:OOA589907 OWT589896:OXW589907 PGP589896:PHS589907 PQL589896:PRO589907 QAH589896:QBK589907 QKD589896:QLG589907 QTZ589896:QVC589907 RDV589896:REY589907 RNR589896:ROU589907 RXN589896:RYQ589907 SHJ589896:SIM589907 SRF589896:SSI589907 TBB589896:TCE589907 TKX589896:TMA589907 TUT589896:TVW589907 UEP589896:UFS589907 UOL589896:UPO589907 UYH589896:UZK589907 VID589896:VJG589907 VRZ589896:VTC589907 WBV589896:WCY589907 WLR589896:WMU589907 WVN589896:WWQ589907 D655432:AQ655443 JB655432:KE655443 SX655432:UA655443 ACT655432:ADW655443 AMP655432:ANS655443 AWL655432:AXO655443 BGH655432:BHK655443 BQD655432:BRG655443 BZZ655432:CBC655443 CJV655432:CKY655443 CTR655432:CUU655443 DDN655432:DEQ655443 DNJ655432:DOM655443 DXF655432:DYI655443 EHB655432:EIE655443 EQX655432:ESA655443 FAT655432:FBW655443 FKP655432:FLS655443 FUL655432:FVO655443 GEH655432:GFK655443 GOD655432:GPG655443 GXZ655432:GZC655443 HHV655432:HIY655443 HRR655432:HSU655443 IBN655432:ICQ655443 ILJ655432:IMM655443 IVF655432:IWI655443 JFB655432:JGE655443 JOX655432:JQA655443 JYT655432:JZW655443 KIP655432:KJS655443 KSL655432:KTO655443 LCH655432:LDK655443 LMD655432:LNG655443 LVZ655432:LXC655443 MFV655432:MGY655443 MPR655432:MQU655443 MZN655432:NAQ655443 NJJ655432:NKM655443 NTF655432:NUI655443 ODB655432:OEE655443 OMX655432:OOA655443 OWT655432:OXW655443 PGP655432:PHS655443 PQL655432:PRO655443 QAH655432:QBK655443 QKD655432:QLG655443 QTZ655432:QVC655443 RDV655432:REY655443 RNR655432:ROU655443 RXN655432:RYQ655443 SHJ655432:SIM655443 SRF655432:SSI655443 TBB655432:TCE655443 TKX655432:TMA655443 TUT655432:TVW655443 UEP655432:UFS655443 UOL655432:UPO655443 UYH655432:UZK655443 VID655432:VJG655443 VRZ655432:VTC655443 WBV655432:WCY655443 WLR655432:WMU655443 WVN655432:WWQ655443 D720968:AQ720979 JB720968:KE720979 SX720968:UA720979 ACT720968:ADW720979 AMP720968:ANS720979 AWL720968:AXO720979 BGH720968:BHK720979 BQD720968:BRG720979 BZZ720968:CBC720979 CJV720968:CKY720979 CTR720968:CUU720979 DDN720968:DEQ720979 DNJ720968:DOM720979 DXF720968:DYI720979 EHB720968:EIE720979 EQX720968:ESA720979 FAT720968:FBW720979 FKP720968:FLS720979 FUL720968:FVO720979 GEH720968:GFK720979 GOD720968:GPG720979 GXZ720968:GZC720979 HHV720968:HIY720979 HRR720968:HSU720979 IBN720968:ICQ720979 ILJ720968:IMM720979 IVF720968:IWI720979 JFB720968:JGE720979 JOX720968:JQA720979 JYT720968:JZW720979 KIP720968:KJS720979 KSL720968:KTO720979 LCH720968:LDK720979 LMD720968:LNG720979 LVZ720968:LXC720979 MFV720968:MGY720979 MPR720968:MQU720979 MZN720968:NAQ720979 NJJ720968:NKM720979 NTF720968:NUI720979 ODB720968:OEE720979 OMX720968:OOA720979 OWT720968:OXW720979 PGP720968:PHS720979 PQL720968:PRO720979 QAH720968:QBK720979 QKD720968:QLG720979 QTZ720968:QVC720979 RDV720968:REY720979 RNR720968:ROU720979 RXN720968:RYQ720979 SHJ720968:SIM720979 SRF720968:SSI720979 TBB720968:TCE720979 TKX720968:TMA720979 TUT720968:TVW720979 UEP720968:UFS720979 UOL720968:UPO720979 UYH720968:UZK720979 VID720968:VJG720979 VRZ720968:VTC720979 WBV720968:WCY720979 WLR720968:WMU720979 WVN720968:WWQ720979 D786504:AQ786515 JB786504:KE786515 SX786504:UA786515 ACT786504:ADW786515 AMP786504:ANS786515 AWL786504:AXO786515 BGH786504:BHK786515 BQD786504:BRG786515 BZZ786504:CBC786515 CJV786504:CKY786515 CTR786504:CUU786515 DDN786504:DEQ786515 DNJ786504:DOM786515 DXF786504:DYI786515 EHB786504:EIE786515 EQX786504:ESA786515 FAT786504:FBW786515 FKP786504:FLS786515 FUL786504:FVO786515 GEH786504:GFK786515 GOD786504:GPG786515 GXZ786504:GZC786515 HHV786504:HIY786515 HRR786504:HSU786515 IBN786504:ICQ786515 ILJ786504:IMM786515 IVF786504:IWI786515 JFB786504:JGE786515 JOX786504:JQA786515 JYT786504:JZW786515 KIP786504:KJS786515 KSL786504:KTO786515 LCH786504:LDK786515 LMD786504:LNG786515 LVZ786504:LXC786515 MFV786504:MGY786515 MPR786504:MQU786515 MZN786504:NAQ786515 NJJ786504:NKM786515 NTF786504:NUI786515 ODB786504:OEE786515 OMX786504:OOA786515 OWT786504:OXW786515 PGP786504:PHS786515 PQL786504:PRO786515 QAH786504:QBK786515 QKD786504:QLG786515 QTZ786504:QVC786515 RDV786504:REY786515 RNR786504:ROU786515 RXN786504:RYQ786515 SHJ786504:SIM786515 SRF786504:SSI786515 TBB786504:TCE786515 TKX786504:TMA786515 TUT786504:TVW786515 UEP786504:UFS786515 UOL786504:UPO786515 UYH786504:UZK786515 VID786504:VJG786515 VRZ786504:VTC786515 WBV786504:WCY786515 WLR786504:WMU786515 WVN786504:WWQ786515 D852040:AQ852051 JB852040:KE852051 SX852040:UA852051 ACT852040:ADW852051 AMP852040:ANS852051 AWL852040:AXO852051 BGH852040:BHK852051 BQD852040:BRG852051 BZZ852040:CBC852051 CJV852040:CKY852051 CTR852040:CUU852051 DDN852040:DEQ852051 DNJ852040:DOM852051 DXF852040:DYI852051 EHB852040:EIE852051 EQX852040:ESA852051 FAT852040:FBW852051 FKP852040:FLS852051 FUL852040:FVO852051 GEH852040:GFK852051 GOD852040:GPG852051 GXZ852040:GZC852051 HHV852040:HIY852051 HRR852040:HSU852051 IBN852040:ICQ852051 ILJ852040:IMM852051 IVF852040:IWI852051 JFB852040:JGE852051 JOX852040:JQA852051 JYT852040:JZW852051 KIP852040:KJS852051 KSL852040:KTO852051 LCH852040:LDK852051 LMD852040:LNG852051 LVZ852040:LXC852051 MFV852040:MGY852051 MPR852040:MQU852051 MZN852040:NAQ852051 NJJ852040:NKM852051 NTF852040:NUI852051 ODB852040:OEE852051 OMX852040:OOA852051 OWT852040:OXW852051 PGP852040:PHS852051 PQL852040:PRO852051 QAH852040:QBK852051 QKD852040:QLG852051 QTZ852040:QVC852051 RDV852040:REY852051 RNR852040:ROU852051 RXN852040:RYQ852051 SHJ852040:SIM852051 SRF852040:SSI852051 TBB852040:TCE852051 TKX852040:TMA852051 TUT852040:TVW852051 UEP852040:UFS852051 UOL852040:UPO852051 UYH852040:UZK852051 VID852040:VJG852051 VRZ852040:VTC852051 WBV852040:WCY852051 WLR852040:WMU852051 WVN852040:WWQ852051 D917576:AQ917587 JB917576:KE917587 SX917576:UA917587 ACT917576:ADW917587 AMP917576:ANS917587 AWL917576:AXO917587 BGH917576:BHK917587 BQD917576:BRG917587 BZZ917576:CBC917587 CJV917576:CKY917587 CTR917576:CUU917587 DDN917576:DEQ917587 DNJ917576:DOM917587 DXF917576:DYI917587 EHB917576:EIE917587 EQX917576:ESA917587 FAT917576:FBW917587 FKP917576:FLS917587 FUL917576:FVO917587 GEH917576:GFK917587 GOD917576:GPG917587 GXZ917576:GZC917587 HHV917576:HIY917587 HRR917576:HSU917587 IBN917576:ICQ917587 ILJ917576:IMM917587 IVF917576:IWI917587 JFB917576:JGE917587 JOX917576:JQA917587 JYT917576:JZW917587 KIP917576:KJS917587 KSL917576:KTO917587 LCH917576:LDK917587 LMD917576:LNG917587 LVZ917576:LXC917587 MFV917576:MGY917587 MPR917576:MQU917587 MZN917576:NAQ917587 NJJ917576:NKM917587 NTF917576:NUI917587 ODB917576:OEE917587 OMX917576:OOA917587 OWT917576:OXW917587 PGP917576:PHS917587 PQL917576:PRO917587 QAH917576:QBK917587 QKD917576:QLG917587 QTZ917576:QVC917587 RDV917576:REY917587 RNR917576:ROU917587 RXN917576:RYQ917587 SHJ917576:SIM917587 SRF917576:SSI917587 TBB917576:TCE917587 TKX917576:TMA917587 TUT917576:TVW917587 UEP917576:UFS917587 UOL917576:UPO917587 UYH917576:UZK917587 VID917576:VJG917587 VRZ917576:VTC917587 WBV917576:WCY917587 WLR917576:WMU917587 WVN917576:WWQ917587 D983112:AQ983123 JB983112:KE983123 SX983112:UA983123 ACT983112:ADW983123 AMP983112:ANS983123 AWL983112:AXO983123 BGH983112:BHK983123 BQD983112:BRG983123 BZZ983112:CBC983123 CJV983112:CKY983123 CTR983112:CUU983123 DDN983112:DEQ983123 DNJ983112:DOM983123 DXF983112:DYI983123 EHB983112:EIE983123 EQX983112:ESA983123 FAT983112:FBW983123 FKP983112:FLS983123 FUL983112:FVO983123 GEH983112:GFK983123 GOD983112:GPG983123 GXZ983112:GZC983123 HHV983112:HIY983123 HRR983112:HSU983123 IBN983112:ICQ983123 ILJ983112:IMM983123 IVF983112:IWI983123 JFB983112:JGE983123 JOX983112:JQA983123 JYT983112:JZW983123 KIP983112:KJS983123 KSL983112:KTO983123 LCH983112:LDK983123 LMD983112:LNG983123 LVZ983112:LXC983123 MFV983112:MGY983123 MPR983112:MQU983123 MZN983112:NAQ983123 NJJ983112:NKM983123 NTF983112:NUI983123 ODB983112:OEE983123 OMX983112:OOA983123 OWT983112:OXW983123 PGP983112:PHS983123 PQL983112:PRO983123 QAH983112:QBK983123 QKD983112:QLG983123 QTZ983112:QVC983123 RDV983112:REY983123 RNR983112:ROU983123 RXN983112:RYQ983123 SHJ983112:SIM983123 SRF983112:SSI983123 TBB983112:TCE983123 TKX983112:TMA983123 TUT983112:TVW983123 UEP983112:UFS983123 UOL983112:UPO983123 UYH983112:UZK983123 VID983112:VJG983123 VRZ983112:VTC983123 WBV983112:WCY983123 WLR983112:WMU983123 WVN983112:WWQ983123 WBV133:WCY137 JB107:KE109 SX107:UA109 ACT107:ADW109 AMP107:ANS109 AWL107:AXO109 BGH107:BHK109 BQD107:BRG109 BZZ107:CBC109 CJV107:CKY109 CTR107:CUU109 DDN107:DEQ109 DNJ107:DOM109 DXF107:DYI109 EHB107:EIE109 EQX107:ESA109 FAT107:FBW109 FKP107:FLS109 FUL107:FVO109 GEH107:GFK109 GOD107:GPG109 GXZ107:GZC109 HHV107:HIY109 HRR107:HSU109 IBN107:ICQ109 ILJ107:IMM109 IVF107:IWI109 JFB107:JGE109 JOX107:JQA109 JYT107:JZW109 KIP107:KJS109 KSL107:KTO109 LCH107:LDK109 LMD107:LNG109 LVZ107:LXC109 MFV107:MGY109 MPR107:MQU109 MZN107:NAQ109 NJJ107:NKM109 NTF107:NUI109 ODB107:OEE109 OMX107:OOA109 OWT107:OXW109 PGP107:PHS109 PQL107:PRO109 QAH107:QBK109 QKD107:QLG109 QTZ107:QVC109 RDV107:REY109 RNR107:ROU109 RXN107:RYQ109 SHJ107:SIM109 SRF107:SSI109 TBB107:TCE109 TKX107:TMA109 TUT107:TVW109 UEP107:UFS109 UOL107:UPO109 UYH107:UZK109 VID107:VJG109 VRZ107:VTC109 WBV107:WCY109 WLR107:WMU109 WVN107:WWQ109 D65621:AQ65623 JB65621:KE65623 SX65621:UA65623 ACT65621:ADW65623 AMP65621:ANS65623 AWL65621:AXO65623 BGH65621:BHK65623 BQD65621:BRG65623 BZZ65621:CBC65623 CJV65621:CKY65623 CTR65621:CUU65623 DDN65621:DEQ65623 DNJ65621:DOM65623 DXF65621:DYI65623 EHB65621:EIE65623 EQX65621:ESA65623 FAT65621:FBW65623 FKP65621:FLS65623 FUL65621:FVO65623 GEH65621:GFK65623 GOD65621:GPG65623 GXZ65621:GZC65623 HHV65621:HIY65623 HRR65621:HSU65623 IBN65621:ICQ65623 ILJ65621:IMM65623 IVF65621:IWI65623 JFB65621:JGE65623 JOX65621:JQA65623 JYT65621:JZW65623 KIP65621:KJS65623 KSL65621:KTO65623 LCH65621:LDK65623 LMD65621:LNG65623 LVZ65621:LXC65623 MFV65621:MGY65623 MPR65621:MQU65623 MZN65621:NAQ65623 NJJ65621:NKM65623 NTF65621:NUI65623 ODB65621:OEE65623 OMX65621:OOA65623 OWT65621:OXW65623 PGP65621:PHS65623 PQL65621:PRO65623 QAH65621:QBK65623 QKD65621:QLG65623 QTZ65621:QVC65623 RDV65621:REY65623 RNR65621:ROU65623 RXN65621:RYQ65623 SHJ65621:SIM65623 SRF65621:SSI65623 TBB65621:TCE65623 TKX65621:TMA65623 TUT65621:TVW65623 UEP65621:UFS65623 UOL65621:UPO65623 UYH65621:UZK65623 VID65621:VJG65623 VRZ65621:VTC65623 WBV65621:WCY65623 WLR65621:WMU65623 WVN65621:WWQ65623 D131157:AQ131159 JB131157:KE131159 SX131157:UA131159 ACT131157:ADW131159 AMP131157:ANS131159 AWL131157:AXO131159 BGH131157:BHK131159 BQD131157:BRG131159 BZZ131157:CBC131159 CJV131157:CKY131159 CTR131157:CUU131159 DDN131157:DEQ131159 DNJ131157:DOM131159 DXF131157:DYI131159 EHB131157:EIE131159 EQX131157:ESA131159 FAT131157:FBW131159 FKP131157:FLS131159 FUL131157:FVO131159 GEH131157:GFK131159 GOD131157:GPG131159 GXZ131157:GZC131159 HHV131157:HIY131159 HRR131157:HSU131159 IBN131157:ICQ131159 ILJ131157:IMM131159 IVF131157:IWI131159 JFB131157:JGE131159 JOX131157:JQA131159 JYT131157:JZW131159 KIP131157:KJS131159 KSL131157:KTO131159 LCH131157:LDK131159 LMD131157:LNG131159 LVZ131157:LXC131159 MFV131157:MGY131159 MPR131157:MQU131159 MZN131157:NAQ131159 NJJ131157:NKM131159 NTF131157:NUI131159 ODB131157:OEE131159 OMX131157:OOA131159 OWT131157:OXW131159 PGP131157:PHS131159 PQL131157:PRO131159 QAH131157:QBK131159 QKD131157:QLG131159 QTZ131157:QVC131159 RDV131157:REY131159 RNR131157:ROU131159 RXN131157:RYQ131159 SHJ131157:SIM131159 SRF131157:SSI131159 TBB131157:TCE131159 TKX131157:TMA131159 TUT131157:TVW131159 UEP131157:UFS131159 UOL131157:UPO131159 UYH131157:UZK131159 VID131157:VJG131159 VRZ131157:VTC131159 WBV131157:WCY131159 WLR131157:WMU131159 WVN131157:WWQ131159 D196693:AQ196695 JB196693:KE196695 SX196693:UA196695 ACT196693:ADW196695 AMP196693:ANS196695 AWL196693:AXO196695 BGH196693:BHK196695 BQD196693:BRG196695 BZZ196693:CBC196695 CJV196693:CKY196695 CTR196693:CUU196695 DDN196693:DEQ196695 DNJ196693:DOM196695 DXF196693:DYI196695 EHB196693:EIE196695 EQX196693:ESA196695 FAT196693:FBW196695 FKP196693:FLS196695 FUL196693:FVO196695 GEH196693:GFK196695 GOD196693:GPG196695 GXZ196693:GZC196695 HHV196693:HIY196695 HRR196693:HSU196695 IBN196693:ICQ196695 ILJ196693:IMM196695 IVF196693:IWI196695 JFB196693:JGE196695 JOX196693:JQA196695 JYT196693:JZW196695 KIP196693:KJS196695 KSL196693:KTO196695 LCH196693:LDK196695 LMD196693:LNG196695 LVZ196693:LXC196695 MFV196693:MGY196695 MPR196693:MQU196695 MZN196693:NAQ196695 NJJ196693:NKM196695 NTF196693:NUI196695 ODB196693:OEE196695 OMX196693:OOA196695 OWT196693:OXW196695 PGP196693:PHS196695 PQL196693:PRO196695 QAH196693:QBK196695 QKD196693:QLG196695 QTZ196693:QVC196695 RDV196693:REY196695 RNR196693:ROU196695 RXN196693:RYQ196695 SHJ196693:SIM196695 SRF196693:SSI196695 TBB196693:TCE196695 TKX196693:TMA196695 TUT196693:TVW196695 UEP196693:UFS196695 UOL196693:UPO196695 UYH196693:UZK196695 VID196693:VJG196695 VRZ196693:VTC196695 WBV196693:WCY196695 WLR196693:WMU196695 WVN196693:WWQ196695 D262229:AQ262231 JB262229:KE262231 SX262229:UA262231 ACT262229:ADW262231 AMP262229:ANS262231 AWL262229:AXO262231 BGH262229:BHK262231 BQD262229:BRG262231 BZZ262229:CBC262231 CJV262229:CKY262231 CTR262229:CUU262231 DDN262229:DEQ262231 DNJ262229:DOM262231 DXF262229:DYI262231 EHB262229:EIE262231 EQX262229:ESA262231 FAT262229:FBW262231 FKP262229:FLS262231 FUL262229:FVO262231 GEH262229:GFK262231 GOD262229:GPG262231 GXZ262229:GZC262231 HHV262229:HIY262231 HRR262229:HSU262231 IBN262229:ICQ262231 ILJ262229:IMM262231 IVF262229:IWI262231 JFB262229:JGE262231 JOX262229:JQA262231 JYT262229:JZW262231 KIP262229:KJS262231 KSL262229:KTO262231 LCH262229:LDK262231 LMD262229:LNG262231 LVZ262229:LXC262231 MFV262229:MGY262231 MPR262229:MQU262231 MZN262229:NAQ262231 NJJ262229:NKM262231 NTF262229:NUI262231 ODB262229:OEE262231 OMX262229:OOA262231 OWT262229:OXW262231 PGP262229:PHS262231 PQL262229:PRO262231 QAH262229:QBK262231 QKD262229:QLG262231 QTZ262229:QVC262231 RDV262229:REY262231 RNR262229:ROU262231 RXN262229:RYQ262231 SHJ262229:SIM262231 SRF262229:SSI262231 TBB262229:TCE262231 TKX262229:TMA262231 TUT262229:TVW262231 UEP262229:UFS262231 UOL262229:UPO262231 UYH262229:UZK262231 VID262229:VJG262231 VRZ262229:VTC262231 WBV262229:WCY262231 WLR262229:WMU262231 WVN262229:WWQ262231 D327765:AQ327767 JB327765:KE327767 SX327765:UA327767 ACT327765:ADW327767 AMP327765:ANS327767 AWL327765:AXO327767 BGH327765:BHK327767 BQD327765:BRG327767 BZZ327765:CBC327767 CJV327765:CKY327767 CTR327765:CUU327767 DDN327765:DEQ327767 DNJ327765:DOM327767 DXF327765:DYI327767 EHB327765:EIE327767 EQX327765:ESA327767 FAT327765:FBW327767 FKP327765:FLS327767 FUL327765:FVO327767 GEH327765:GFK327767 GOD327765:GPG327767 GXZ327765:GZC327767 HHV327765:HIY327767 HRR327765:HSU327767 IBN327765:ICQ327767 ILJ327765:IMM327767 IVF327765:IWI327767 JFB327765:JGE327767 JOX327765:JQA327767 JYT327765:JZW327767 KIP327765:KJS327767 KSL327765:KTO327767 LCH327765:LDK327767 LMD327765:LNG327767 LVZ327765:LXC327767 MFV327765:MGY327767 MPR327765:MQU327767 MZN327765:NAQ327767 NJJ327765:NKM327767 NTF327765:NUI327767 ODB327765:OEE327767 OMX327765:OOA327767 OWT327765:OXW327767 PGP327765:PHS327767 PQL327765:PRO327767 QAH327765:QBK327767 QKD327765:QLG327767 QTZ327765:QVC327767 RDV327765:REY327767 RNR327765:ROU327767 RXN327765:RYQ327767 SHJ327765:SIM327767 SRF327765:SSI327767 TBB327765:TCE327767 TKX327765:TMA327767 TUT327765:TVW327767 UEP327765:UFS327767 UOL327765:UPO327767 UYH327765:UZK327767 VID327765:VJG327767 VRZ327765:VTC327767 WBV327765:WCY327767 WLR327765:WMU327767 WVN327765:WWQ327767 D393301:AQ393303 JB393301:KE393303 SX393301:UA393303 ACT393301:ADW393303 AMP393301:ANS393303 AWL393301:AXO393303 BGH393301:BHK393303 BQD393301:BRG393303 BZZ393301:CBC393303 CJV393301:CKY393303 CTR393301:CUU393303 DDN393301:DEQ393303 DNJ393301:DOM393303 DXF393301:DYI393303 EHB393301:EIE393303 EQX393301:ESA393303 FAT393301:FBW393303 FKP393301:FLS393303 FUL393301:FVO393303 GEH393301:GFK393303 GOD393301:GPG393303 GXZ393301:GZC393303 HHV393301:HIY393303 HRR393301:HSU393303 IBN393301:ICQ393303 ILJ393301:IMM393303 IVF393301:IWI393303 JFB393301:JGE393303 JOX393301:JQA393303 JYT393301:JZW393303 KIP393301:KJS393303 KSL393301:KTO393303 LCH393301:LDK393303 LMD393301:LNG393303 LVZ393301:LXC393303 MFV393301:MGY393303 MPR393301:MQU393303 MZN393301:NAQ393303 NJJ393301:NKM393303 NTF393301:NUI393303 ODB393301:OEE393303 OMX393301:OOA393303 OWT393301:OXW393303 PGP393301:PHS393303 PQL393301:PRO393303 QAH393301:QBK393303 QKD393301:QLG393303 QTZ393301:QVC393303 RDV393301:REY393303 RNR393301:ROU393303 RXN393301:RYQ393303 SHJ393301:SIM393303 SRF393301:SSI393303 TBB393301:TCE393303 TKX393301:TMA393303 TUT393301:TVW393303 UEP393301:UFS393303 UOL393301:UPO393303 UYH393301:UZK393303 VID393301:VJG393303 VRZ393301:VTC393303 WBV393301:WCY393303 WLR393301:WMU393303 WVN393301:WWQ393303 D458837:AQ458839 JB458837:KE458839 SX458837:UA458839 ACT458837:ADW458839 AMP458837:ANS458839 AWL458837:AXO458839 BGH458837:BHK458839 BQD458837:BRG458839 BZZ458837:CBC458839 CJV458837:CKY458839 CTR458837:CUU458839 DDN458837:DEQ458839 DNJ458837:DOM458839 DXF458837:DYI458839 EHB458837:EIE458839 EQX458837:ESA458839 FAT458837:FBW458839 FKP458837:FLS458839 FUL458837:FVO458839 GEH458837:GFK458839 GOD458837:GPG458839 GXZ458837:GZC458839 HHV458837:HIY458839 HRR458837:HSU458839 IBN458837:ICQ458839 ILJ458837:IMM458839 IVF458837:IWI458839 JFB458837:JGE458839 JOX458837:JQA458839 JYT458837:JZW458839 KIP458837:KJS458839 KSL458837:KTO458839 LCH458837:LDK458839 LMD458837:LNG458839 LVZ458837:LXC458839 MFV458837:MGY458839 MPR458837:MQU458839 MZN458837:NAQ458839 NJJ458837:NKM458839 NTF458837:NUI458839 ODB458837:OEE458839 OMX458837:OOA458839 OWT458837:OXW458839 PGP458837:PHS458839 PQL458837:PRO458839 QAH458837:QBK458839 QKD458837:QLG458839 QTZ458837:QVC458839 RDV458837:REY458839 RNR458837:ROU458839 RXN458837:RYQ458839 SHJ458837:SIM458839 SRF458837:SSI458839 TBB458837:TCE458839 TKX458837:TMA458839 TUT458837:TVW458839 UEP458837:UFS458839 UOL458837:UPO458839 UYH458837:UZK458839 VID458837:VJG458839 VRZ458837:VTC458839 WBV458837:WCY458839 WLR458837:WMU458839 WVN458837:WWQ458839 D524373:AQ524375 JB524373:KE524375 SX524373:UA524375 ACT524373:ADW524375 AMP524373:ANS524375 AWL524373:AXO524375 BGH524373:BHK524375 BQD524373:BRG524375 BZZ524373:CBC524375 CJV524373:CKY524375 CTR524373:CUU524375 DDN524373:DEQ524375 DNJ524373:DOM524375 DXF524373:DYI524375 EHB524373:EIE524375 EQX524373:ESA524375 FAT524373:FBW524375 FKP524373:FLS524375 FUL524373:FVO524375 GEH524373:GFK524375 GOD524373:GPG524375 GXZ524373:GZC524375 HHV524373:HIY524375 HRR524373:HSU524375 IBN524373:ICQ524375 ILJ524373:IMM524375 IVF524373:IWI524375 JFB524373:JGE524375 JOX524373:JQA524375 JYT524373:JZW524375 KIP524373:KJS524375 KSL524373:KTO524375 LCH524373:LDK524375 LMD524373:LNG524375 LVZ524373:LXC524375 MFV524373:MGY524375 MPR524373:MQU524375 MZN524373:NAQ524375 NJJ524373:NKM524375 NTF524373:NUI524375 ODB524373:OEE524375 OMX524373:OOA524375 OWT524373:OXW524375 PGP524373:PHS524375 PQL524373:PRO524375 QAH524373:QBK524375 QKD524373:QLG524375 QTZ524373:QVC524375 RDV524373:REY524375 RNR524373:ROU524375 RXN524373:RYQ524375 SHJ524373:SIM524375 SRF524373:SSI524375 TBB524373:TCE524375 TKX524373:TMA524375 TUT524373:TVW524375 UEP524373:UFS524375 UOL524373:UPO524375 UYH524373:UZK524375 VID524373:VJG524375 VRZ524373:VTC524375 WBV524373:WCY524375 WLR524373:WMU524375 WVN524373:WWQ524375 D589909:AQ589911 JB589909:KE589911 SX589909:UA589911 ACT589909:ADW589911 AMP589909:ANS589911 AWL589909:AXO589911 BGH589909:BHK589911 BQD589909:BRG589911 BZZ589909:CBC589911 CJV589909:CKY589911 CTR589909:CUU589911 DDN589909:DEQ589911 DNJ589909:DOM589911 DXF589909:DYI589911 EHB589909:EIE589911 EQX589909:ESA589911 FAT589909:FBW589911 FKP589909:FLS589911 FUL589909:FVO589911 GEH589909:GFK589911 GOD589909:GPG589911 GXZ589909:GZC589911 HHV589909:HIY589911 HRR589909:HSU589911 IBN589909:ICQ589911 ILJ589909:IMM589911 IVF589909:IWI589911 JFB589909:JGE589911 JOX589909:JQA589911 JYT589909:JZW589911 KIP589909:KJS589911 KSL589909:KTO589911 LCH589909:LDK589911 LMD589909:LNG589911 LVZ589909:LXC589911 MFV589909:MGY589911 MPR589909:MQU589911 MZN589909:NAQ589911 NJJ589909:NKM589911 NTF589909:NUI589911 ODB589909:OEE589911 OMX589909:OOA589911 OWT589909:OXW589911 PGP589909:PHS589911 PQL589909:PRO589911 QAH589909:QBK589911 QKD589909:QLG589911 QTZ589909:QVC589911 RDV589909:REY589911 RNR589909:ROU589911 RXN589909:RYQ589911 SHJ589909:SIM589911 SRF589909:SSI589911 TBB589909:TCE589911 TKX589909:TMA589911 TUT589909:TVW589911 UEP589909:UFS589911 UOL589909:UPO589911 UYH589909:UZK589911 VID589909:VJG589911 VRZ589909:VTC589911 WBV589909:WCY589911 WLR589909:WMU589911 WVN589909:WWQ589911 D655445:AQ655447 JB655445:KE655447 SX655445:UA655447 ACT655445:ADW655447 AMP655445:ANS655447 AWL655445:AXO655447 BGH655445:BHK655447 BQD655445:BRG655447 BZZ655445:CBC655447 CJV655445:CKY655447 CTR655445:CUU655447 DDN655445:DEQ655447 DNJ655445:DOM655447 DXF655445:DYI655447 EHB655445:EIE655447 EQX655445:ESA655447 FAT655445:FBW655447 FKP655445:FLS655447 FUL655445:FVO655447 GEH655445:GFK655447 GOD655445:GPG655447 GXZ655445:GZC655447 HHV655445:HIY655447 HRR655445:HSU655447 IBN655445:ICQ655447 ILJ655445:IMM655447 IVF655445:IWI655447 JFB655445:JGE655447 JOX655445:JQA655447 JYT655445:JZW655447 KIP655445:KJS655447 KSL655445:KTO655447 LCH655445:LDK655447 LMD655445:LNG655447 LVZ655445:LXC655447 MFV655445:MGY655447 MPR655445:MQU655447 MZN655445:NAQ655447 NJJ655445:NKM655447 NTF655445:NUI655447 ODB655445:OEE655447 OMX655445:OOA655447 OWT655445:OXW655447 PGP655445:PHS655447 PQL655445:PRO655447 QAH655445:QBK655447 QKD655445:QLG655447 QTZ655445:QVC655447 RDV655445:REY655447 RNR655445:ROU655447 RXN655445:RYQ655447 SHJ655445:SIM655447 SRF655445:SSI655447 TBB655445:TCE655447 TKX655445:TMA655447 TUT655445:TVW655447 UEP655445:UFS655447 UOL655445:UPO655447 UYH655445:UZK655447 VID655445:VJG655447 VRZ655445:VTC655447 WBV655445:WCY655447 WLR655445:WMU655447 WVN655445:WWQ655447 D720981:AQ720983 JB720981:KE720983 SX720981:UA720983 ACT720981:ADW720983 AMP720981:ANS720983 AWL720981:AXO720983 BGH720981:BHK720983 BQD720981:BRG720983 BZZ720981:CBC720983 CJV720981:CKY720983 CTR720981:CUU720983 DDN720981:DEQ720983 DNJ720981:DOM720983 DXF720981:DYI720983 EHB720981:EIE720983 EQX720981:ESA720983 FAT720981:FBW720983 FKP720981:FLS720983 FUL720981:FVO720983 GEH720981:GFK720983 GOD720981:GPG720983 GXZ720981:GZC720983 HHV720981:HIY720983 HRR720981:HSU720983 IBN720981:ICQ720983 ILJ720981:IMM720983 IVF720981:IWI720983 JFB720981:JGE720983 JOX720981:JQA720983 JYT720981:JZW720983 KIP720981:KJS720983 KSL720981:KTO720983 LCH720981:LDK720983 LMD720981:LNG720983 LVZ720981:LXC720983 MFV720981:MGY720983 MPR720981:MQU720983 MZN720981:NAQ720983 NJJ720981:NKM720983 NTF720981:NUI720983 ODB720981:OEE720983 OMX720981:OOA720983 OWT720981:OXW720983 PGP720981:PHS720983 PQL720981:PRO720983 QAH720981:QBK720983 QKD720981:QLG720983 QTZ720981:QVC720983 RDV720981:REY720983 RNR720981:ROU720983 RXN720981:RYQ720983 SHJ720981:SIM720983 SRF720981:SSI720983 TBB720981:TCE720983 TKX720981:TMA720983 TUT720981:TVW720983 UEP720981:UFS720983 UOL720981:UPO720983 UYH720981:UZK720983 VID720981:VJG720983 VRZ720981:VTC720983 WBV720981:WCY720983 WLR720981:WMU720983 WVN720981:WWQ720983 D786517:AQ786519 JB786517:KE786519 SX786517:UA786519 ACT786517:ADW786519 AMP786517:ANS786519 AWL786517:AXO786519 BGH786517:BHK786519 BQD786517:BRG786519 BZZ786517:CBC786519 CJV786517:CKY786519 CTR786517:CUU786519 DDN786517:DEQ786519 DNJ786517:DOM786519 DXF786517:DYI786519 EHB786517:EIE786519 EQX786517:ESA786519 FAT786517:FBW786519 FKP786517:FLS786519 FUL786517:FVO786519 GEH786517:GFK786519 GOD786517:GPG786519 GXZ786517:GZC786519 HHV786517:HIY786519 HRR786517:HSU786519 IBN786517:ICQ786519 ILJ786517:IMM786519 IVF786517:IWI786519 JFB786517:JGE786519 JOX786517:JQA786519 JYT786517:JZW786519 KIP786517:KJS786519 KSL786517:KTO786519 LCH786517:LDK786519 LMD786517:LNG786519 LVZ786517:LXC786519 MFV786517:MGY786519 MPR786517:MQU786519 MZN786517:NAQ786519 NJJ786517:NKM786519 NTF786517:NUI786519 ODB786517:OEE786519 OMX786517:OOA786519 OWT786517:OXW786519 PGP786517:PHS786519 PQL786517:PRO786519 QAH786517:QBK786519 QKD786517:QLG786519 QTZ786517:QVC786519 RDV786517:REY786519 RNR786517:ROU786519 RXN786517:RYQ786519 SHJ786517:SIM786519 SRF786517:SSI786519 TBB786517:TCE786519 TKX786517:TMA786519 TUT786517:TVW786519 UEP786517:UFS786519 UOL786517:UPO786519 UYH786517:UZK786519 VID786517:VJG786519 VRZ786517:VTC786519 WBV786517:WCY786519 WLR786517:WMU786519 WVN786517:WWQ786519 D852053:AQ852055 JB852053:KE852055 SX852053:UA852055 ACT852053:ADW852055 AMP852053:ANS852055 AWL852053:AXO852055 BGH852053:BHK852055 BQD852053:BRG852055 BZZ852053:CBC852055 CJV852053:CKY852055 CTR852053:CUU852055 DDN852053:DEQ852055 DNJ852053:DOM852055 DXF852053:DYI852055 EHB852053:EIE852055 EQX852053:ESA852055 FAT852053:FBW852055 FKP852053:FLS852055 FUL852053:FVO852055 GEH852053:GFK852055 GOD852053:GPG852055 GXZ852053:GZC852055 HHV852053:HIY852055 HRR852053:HSU852055 IBN852053:ICQ852055 ILJ852053:IMM852055 IVF852053:IWI852055 JFB852053:JGE852055 JOX852053:JQA852055 JYT852053:JZW852055 KIP852053:KJS852055 KSL852053:KTO852055 LCH852053:LDK852055 LMD852053:LNG852055 LVZ852053:LXC852055 MFV852053:MGY852055 MPR852053:MQU852055 MZN852053:NAQ852055 NJJ852053:NKM852055 NTF852053:NUI852055 ODB852053:OEE852055 OMX852053:OOA852055 OWT852053:OXW852055 PGP852053:PHS852055 PQL852053:PRO852055 QAH852053:QBK852055 QKD852053:QLG852055 QTZ852053:QVC852055 RDV852053:REY852055 RNR852053:ROU852055 RXN852053:RYQ852055 SHJ852053:SIM852055 SRF852053:SSI852055 TBB852053:TCE852055 TKX852053:TMA852055 TUT852053:TVW852055 UEP852053:UFS852055 UOL852053:UPO852055 UYH852053:UZK852055 VID852053:VJG852055 VRZ852053:VTC852055 WBV852053:WCY852055 WLR852053:WMU852055 WVN852053:WWQ852055 D917589:AQ917591 JB917589:KE917591 SX917589:UA917591 ACT917589:ADW917591 AMP917589:ANS917591 AWL917589:AXO917591 BGH917589:BHK917591 BQD917589:BRG917591 BZZ917589:CBC917591 CJV917589:CKY917591 CTR917589:CUU917591 DDN917589:DEQ917591 DNJ917589:DOM917591 DXF917589:DYI917591 EHB917589:EIE917591 EQX917589:ESA917591 FAT917589:FBW917591 FKP917589:FLS917591 FUL917589:FVO917591 GEH917589:GFK917591 GOD917589:GPG917591 GXZ917589:GZC917591 HHV917589:HIY917591 HRR917589:HSU917591 IBN917589:ICQ917591 ILJ917589:IMM917591 IVF917589:IWI917591 JFB917589:JGE917591 JOX917589:JQA917591 JYT917589:JZW917591 KIP917589:KJS917591 KSL917589:KTO917591 LCH917589:LDK917591 LMD917589:LNG917591 LVZ917589:LXC917591 MFV917589:MGY917591 MPR917589:MQU917591 MZN917589:NAQ917591 NJJ917589:NKM917591 NTF917589:NUI917591 ODB917589:OEE917591 OMX917589:OOA917591 OWT917589:OXW917591 PGP917589:PHS917591 PQL917589:PRO917591 QAH917589:QBK917591 QKD917589:QLG917591 QTZ917589:QVC917591 RDV917589:REY917591 RNR917589:ROU917591 RXN917589:RYQ917591 SHJ917589:SIM917591 SRF917589:SSI917591 TBB917589:TCE917591 TKX917589:TMA917591 TUT917589:TVW917591 UEP917589:UFS917591 UOL917589:UPO917591 UYH917589:UZK917591 VID917589:VJG917591 VRZ917589:VTC917591 WBV917589:WCY917591 WLR917589:WMU917591 WVN917589:WWQ917591 D983125:AQ983127 JB983125:KE983127 SX983125:UA983127 ACT983125:ADW983127 AMP983125:ANS983127 AWL983125:AXO983127 BGH983125:BHK983127 BQD983125:BRG983127 BZZ983125:CBC983127 CJV983125:CKY983127 CTR983125:CUU983127 DDN983125:DEQ983127 DNJ983125:DOM983127 DXF983125:DYI983127 EHB983125:EIE983127 EQX983125:ESA983127 FAT983125:FBW983127 FKP983125:FLS983127 FUL983125:FVO983127 GEH983125:GFK983127 GOD983125:GPG983127 GXZ983125:GZC983127 HHV983125:HIY983127 HRR983125:HSU983127 IBN983125:ICQ983127 ILJ983125:IMM983127 IVF983125:IWI983127 JFB983125:JGE983127 JOX983125:JQA983127 JYT983125:JZW983127 KIP983125:KJS983127 KSL983125:KTO983127 LCH983125:LDK983127 LMD983125:LNG983127 LVZ983125:LXC983127 MFV983125:MGY983127 MPR983125:MQU983127 MZN983125:NAQ983127 NJJ983125:NKM983127 NTF983125:NUI983127 ODB983125:OEE983127 OMX983125:OOA983127 OWT983125:OXW983127 PGP983125:PHS983127 PQL983125:PRO983127 QAH983125:QBK983127 QKD983125:QLG983127 QTZ983125:QVC983127 RDV983125:REY983127 RNR983125:ROU983127 RXN983125:RYQ983127 SHJ983125:SIM983127 SRF983125:SSI983127 TBB983125:TCE983127 TKX983125:TMA983127 TUT983125:TVW983127 UEP983125:UFS983127 UOL983125:UPO983127 UYH983125:UZK983127 VID983125:VJG983127 VRZ983125:VTC983127 WBV983125:WCY983127 WLR983125:WMU983127 WVN983125:WWQ983127 VRZ133:VTC137 JB113:KE113 SX113:UA113 ACT113:ADW113 AMP113:ANS113 AWL113:AXO113 BGH113:BHK113 BQD113:BRG113 BZZ113:CBC113 CJV113:CKY113 CTR113:CUU113 DDN113:DEQ113 DNJ113:DOM113 DXF113:DYI113 EHB113:EIE113 EQX113:ESA113 FAT113:FBW113 FKP113:FLS113 FUL113:FVO113 GEH113:GFK113 GOD113:GPG113 GXZ113:GZC113 HHV113:HIY113 HRR113:HSU113 IBN113:ICQ113 ILJ113:IMM113 IVF113:IWI113 JFB113:JGE113 JOX113:JQA113 JYT113:JZW113 KIP113:KJS113 KSL113:KTO113 LCH113:LDK113 LMD113:LNG113 LVZ113:LXC113 MFV113:MGY113 MPR113:MQU113 MZN113:NAQ113 NJJ113:NKM113 NTF113:NUI113 ODB113:OEE113 OMX113:OOA113 OWT113:OXW113 PGP113:PHS113 PQL113:PRO113 QAH113:QBK113 QKD113:QLG113 QTZ113:QVC113 RDV113:REY113 RNR113:ROU113 RXN113:RYQ113 SHJ113:SIM113 SRF113:SSI113 TBB113:TCE113 TKX113:TMA113 TUT113:TVW113 UEP113:UFS113 UOL113:UPO113 UYH113:UZK113 VID113:VJG113 VRZ113:VTC113 WBV113:WCY113 WLR113:WMU113 WVN113:WWQ113 D65627:AQ65627 JB65627:KE65627 SX65627:UA65627 ACT65627:ADW65627 AMP65627:ANS65627 AWL65627:AXO65627 BGH65627:BHK65627 BQD65627:BRG65627 BZZ65627:CBC65627 CJV65627:CKY65627 CTR65627:CUU65627 DDN65627:DEQ65627 DNJ65627:DOM65627 DXF65627:DYI65627 EHB65627:EIE65627 EQX65627:ESA65627 FAT65627:FBW65627 FKP65627:FLS65627 FUL65627:FVO65627 GEH65627:GFK65627 GOD65627:GPG65627 GXZ65627:GZC65627 HHV65627:HIY65627 HRR65627:HSU65627 IBN65627:ICQ65627 ILJ65627:IMM65627 IVF65627:IWI65627 JFB65627:JGE65627 JOX65627:JQA65627 JYT65627:JZW65627 KIP65627:KJS65627 KSL65627:KTO65627 LCH65627:LDK65627 LMD65627:LNG65627 LVZ65627:LXC65627 MFV65627:MGY65627 MPR65627:MQU65627 MZN65627:NAQ65627 NJJ65627:NKM65627 NTF65627:NUI65627 ODB65627:OEE65627 OMX65627:OOA65627 OWT65627:OXW65627 PGP65627:PHS65627 PQL65627:PRO65627 QAH65627:QBK65627 QKD65627:QLG65627 QTZ65627:QVC65627 RDV65627:REY65627 RNR65627:ROU65627 RXN65627:RYQ65627 SHJ65627:SIM65627 SRF65627:SSI65627 TBB65627:TCE65627 TKX65627:TMA65627 TUT65627:TVW65627 UEP65627:UFS65627 UOL65627:UPO65627 UYH65627:UZK65627 VID65627:VJG65627 VRZ65627:VTC65627 WBV65627:WCY65627 WLR65627:WMU65627 WVN65627:WWQ65627 D131163:AQ131163 JB131163:KE131163 SX131163:UA131163 ACT131163:ADW131163 AMP131163:ANS131163 AWL131163:AXO131163 BGH131163:BHK131163 BQD131163:BRG131163 BZZ131163:CBC131163 CJV131163:CKY131163 CTR131163:CUU131163 DDN131163:DEQ131163 DNJ131163:DOM131163 DXF131163:DYI131163 EHB131163:EIE131163 EQX131163:ESA131163 FAT131163:FBW131163 FKP131163:FLS131163 FUL131163:FVO131163 GEH131163:GFK131163 GOD131163:GPG131163 GXZ131163:GZC131163 HHV131163:HIY131163 HRR131163:HSU131163 IBN131163:ICQ131163 ILJ131163:IMM131163 IVF131163:IWI131163 JFB131163:JGE131163 JOX131163:JQA131163 JYT131163:JZW131163 KIP131163:KJS131163 KSL131163:KTO131163 LCH131163:LDK131163 LMD131163:LNG131163 LVZ131163:LXC131163 MFV131163:MGY131163 MPR131163:MQU131163 MZN131163:NAQ131163 NJJ131163:NKM131163 NTF131163:NUI131163 ODB131163:OEE131163 OMX131163:OOA131163 OWT131163:OXW131163 PGP131163:PHS131163 PQL131163:PRO131163 QAH131163:QBK131163 QKD131163:QLG131163 QTZ131163:QVC131163 RDV131163:REY131163 RNR131163:ROU131163 RXN131163:RYQ131163 SHJ131163:SIM131163 SRF131163:SSI131163 TBB131163:TCE131163 TKX131163:TMA131163 TUT131163:TVW131163 UEP131163:UFS131163 UOL131163:UPO131163 UYH131163:UZK131163 VID131163:VJG131163 VRZ131163:VTC131163 WBV131163:WCY131163 WLR131163:WMU131163 WVN131163:WWQ131163 D196699:AQ196699 JB196699:KE196699 SX196699:UA196699 ACT196699:ADW196699 AMP196699:ANS196699 AWL196699:AXO196699 BGH196699:BHK196699 BQD196699:BRG196699 BZZ196699:CBC196699 CJV196699:CKY196699 CTR196699:CUU196699 DDN196699:DEQ196699 DNJ196699:DOM196699 DXF196699:DYI196699 EHB196699:EIE196699 EQX196699:ESA196699 FAT196699:FBW196699 FKP196699:FLS196699 FUL196699:FVO196699 GEH196699:GFK196699 GOD196699:GPG196699 GXZ196699:GZC196699 HHV196699:HIY196699 HRR196699:HSU196699 IBN196699:ICQ196699 ILJ196699:IMM196699 IVF196699:IWI196699 JFB196699:JGE196699 JOX196699:JQA196699 JYT196699:JZW196699 KIP196699:KJS196699 KSL196699:KTO196699 LCH196699:LDK196699 LMD196699:LNG196699 LVZ196699:LXC196699 MFV196699:MGY196699 MPR196699:MQU196699 MZN196699:NAQ196699 NJJ196699:NKM196699 NTF196699:NUI196699 ODB196699:OEE196699 OMX196699:OOA196699 OWT196699:OXW196699 PGP196699:PHS196699 PQL196699:PRO196699 QAH196699:QBK196699 QKD196699:QLG196699 QTZ196699:QVC196699 RDV196699:REY196699 RNR196699:ROU196699 RXN196699:RYQ196699 SHJ196699:SIM196699 SRF196699:SSI196699 TBB196699:TCE196699 TKX196699:TMA196699 TUT196699:TVW196699 UEP196699:UFS196699 UOL196699:UPO196699 UYH196699:UZK196699 VID196699:VJG196699 VRZ196699:VTC196699 WBV196699:WCY196699 WLR196699:WMU196699 WVN196699:WWQ196699 D262235:AQ262235 JB262235:KE262235 SX262235:UA262235 ACT262235:ADW262235 AMP262235:ANS262235 AWL262235:AXO262235 BGH262235:BHK262235 BQD262235:BRG262235 BZZ262235:CBC262235 CJV262235:CKY262235 CTR262235:CUU262235 DDN262235:DEQ262235 DNJ262235:DOM262235 DXF262235:DYI262235 EHB262235:EIE262235 EQX262235:ESA262235 FAT262235:FBW262235 FKP262235:FLS262235 FUL262235:FVO262235 GEH262235:GFK262235 GOD262235:GPG262235 GXZ262235:GZC262235 HHV262235:HIY262235 HRR262235:HSU262235 IBN262235:ICQ262235 ILJ262235:IMM262235 IVF262235:IWI262235 JFB262235:JGE262235 JOX262235:JQA262235 JYT262235:JZW262235 KIP262235:KJS262235 KSL262235:KTO262235 LCH262235:LDK262235 LMD262235:LNG262235 LVZ262235:LXC262235 MFV262235:MGY262235 MPR262235:MQU262235 MZN262235:NAQ262235 NJJ262235:NKM262235 NTF262235:NUI262235 ODB262235:OEE262235 OMX262235:OOA262235 OWT262235:OXW262235 PGP262235:PHS262235 PQL262235:PRO262235 QAH262235:QBK262235 QKD262235:QLG262235 QTZ262235:QVC262235 RDV262235:REY262235 RNR262235:ROU262235 RXN262235:RYQ262235 SHJ262235:SIM262235 SRF262235:SSI262235 TBB262235:TCE262235 TKX262235:TMA262235 TUT262235:TVW262235 UEP262235:UFS262235 UOL262235:UPO262235 UYH262235:UZK262235 VID262235:VJG262235 VRZ262235:VTC262235 WBV262235:WCY262235 WLR262235:WMU262235 WVN262235:WWQ262235 D327771:AQ327771 JB327771:KE327771 SX327771:UA327771 ACT327771:ADW327771 AMP327771:ANS327771 AWL327771:AXO327771 BGH327771:BHK327771 BQD327771:BRG327771 BZZ327771:CBC327771 CJV327771:CKY327771 CTR327771:CUU327771 DDN327771:DEQ327771 DNJ327771:DOM327771 DXF327771:DYI327771 EHB327771:EIE327771 EQX327771:ESA327771 FAT327771:FBW327771 FKP327771:FLS327771 FUL327771:FVO327771 GEH327771:GFK327771 GOD327771:GPG327771 GXZ327771:GZC327771 HHV327771:HIY327771 HRR327771:HSU327771 IBN327771:ICQ327771 ILJ327771:IMM327771 IVF327771:IWI327771 JFB327771:JGE327771 JOX327771:JQA327771 JYT327771:JZW327771 KIP327771:KJS327771 KSL327771:KTO327771 LCH327771:LDK327771 LMD327771:LNG327771 LVZ327771:LXC327771 MFV327771:MGY327771 MPR327771:MQU327771 MZN327771:NAQ327771 NJJ327771:NKM327771 NTF327771:NUI327771 ODB327771:OEE327771 OMX327771:OOA327771 OWT327771:OXW327771 PGP327771:PHS327771 PQL327771:PRO327771 QAH327771:QBK327771 QKD327771:QLG327771 QTZ327771:QVC327771 RDV327771:REY327771 RNR327771:ROU327771 RXN327771:RYQ327771 SHJ327771:SIM327771 SRF327771:SSI327771 TBB327771:TCE327771 TKX327771:TMA327771 TUT327771:TVW327771 UEP327771:UFS327771 UOL327771:UPO327771 UYH327771:UZK327771 VID327771:VJG327771 VRZ327771:VTC327771 WBV327771:WCY327771 WLR327771:WMU327771 WVN327771:WWQ327771 D393307:AQ393307 JB393307:KE393307 SX393307:UA393307 ACT393307:ADW393307 AMP393307:ANS393307 AWL393307:AXO393307 BGH393307:BHK393307 BQD393307:BRG393307 BZZ393307:CBC393307 CJV393307:CKY393307 CTR393307:CUU393307 DDN393307:DEQ393307 DNJ393307:DOM393307 DXF393307:DYI393307 EHB393307:EIE393307 EQX393307:ESA393307 FAT393307:FBW393307 FKP393307:FLS393307 FUL393307:FVO393307 GEH393307:GFK393307 GOD393307:GPG393307 GXZ393307:GZC393307 HHV393307:HIY393307 HRR393307:HSU393307 IBN393307:ICQ393307 ILJ393307:IMM393307 IVF393307:IWI393307 JFB393307:JGE393307 JOX393307:JQA393307 JYT393307:JZW393307 KIP393307:KJS393307 KSL393307:KTO393307 LCH393307:LDK393307 LMD393307:LNG393307 LVZ393307:LXC393307 MFV393307:MGY393307 MPR393307:MQU393307 MZN393307:NAQ393307 NJJ393307:NKM393307 NTF393307:NUI393307 ODB393307:OEE393307 OMX393307:OOA393307 OWT393307:OXW393307 PGP393307:PHS393307 PQL393307:PRO393307 QAH393307:QBK393307 QKD393307:QLG393307 QTZ393307:QVC393307 RDV393307:REY393307 RNR393307:ROU393307 RXN393307:RYQ393307 SHJ393307:SIM393307 SRF393307:SSI393307 TBB393307:TCE393307 TKX393307:TMA393307 TUT393307:TVW393307 UEP393307:UFS393307 UOL393307:UPO393307 UYH393307:UZK393307 VID393307:VJG393307 VRZ393307:VTC393307 WBV393307:WCY393307 WLR393307:WMU393307 WVN393307:WWQ393307 D458843:AQ458843 JB458843:KE458843 SX458843:UA458843 ACT458843:ADW458843 AMP458843:ANS458843 AWL458843:AXO458843 BGH458843:BHK458843 BQD458843:BRG458843 BZZ458843:CBC458843 CJV458843:CKY458843 CTR458843:CUU458843 DDN458843:DEQ458843 DNJ458843:DOM458843 DXF458843:DYI458843 EHB458843:EIE458843 EQX458843:ESA458843 FAT458843:FBW458843 FKP458843:FLS458843 FUL458843:FVO458843 GEH458843:GFK458843 GOD458843:GPG458843 GXZ458843:GZC458843 HHV458843:HIY458843 HRR458843:HSU458843 IBN458843:ICQ458843 ILJ458843:IMM458843 IVF458843:IWI458843 JFB458843:JGE458843 JOX458843:JQA458843 JYT458843:JZW458843 KIP458843:KJS458843 KSL458843:KTO458843 LCH458843:LDK458843 LMD458843:LNG458843 LVZ458843:LXC458843 MFV458843:MGY458843 MPR458843:MQU458843 MZN458843:NAQ458843 NJJ458843:NKM458843 NTF458843:NUI458843 ODB458843:OEE458843 OMX458843:OOA458843 OWT458843:OXW458843 PGP458843:PHS458843 PQL458843:PRO458843 QAH458843:QBK458843 QKD458843:QLG458843 QTZ458843:QVC458843 RDV458843:REY458843 RNR458843:ROU458843 RXN458843:RYQ458843 SHJ458843:SIM458843 SRF458843:SSI458843 TBB458843:TCE458843 TKX458843:TMA458843 TUT458843:TVW458843 UEP458843:UFS458843 UOL458843:UPO458843 UYH458843:UZK458843 VID458843:VJG458843 VRZ458843:VTC458843 WBV458843:WCY458843 WLR458843:WMU458843 WVN458843:WWQ458843 D524379:AQ524379 JB524379:KE524379 SX524379:UA524379 ACT524379:ADW524379 AMP524379:ANS524379 AWL524379:AXO524379 BGH524379:BHK524379 BQD524379:BRG524379 BZZ524379:CBC524379 CJV524379:CKY524379 CTR524379:CUU524379 DDN524379:DEQ524379 DNJ524379:DOM524379 DXF524379:DYI524379 EHB524379:EIE524379 EQX524379:ESA524379 FAT524379:FBW524379 FKP524379:FLS524379 FUL524379:FVO524379 GEH524379:GFK524379 GOD524379:GPG524379 GXZ524379:GZC524379 HHV524379:HIY524379 HRR524379:HSU524379 IBN524379:ICQ524379 ILJ524379:IMM524379 IVF524379:IWI524379 JFB524379:JGE524379 JOX524379:JQA524379 JYT524379:JZW524379 KIP524379:KJS524379 KSL524379:KTO524379 LCH524379:LDK524379 LMD524379:LNG524379 LVZ524379:LXC524379 MFV524379:MGY524379 MPR524379:MQU524379 MZN524379:NAQ524379 NJJ524379:NKM524379 NTF524379:NUI524379 ODB524379:OEE524379 OMX524379:OOA524379 OWT524379:OXW524379 PGP524379:PHS524379 PQL524379:PRO524379 QAH524379:QBK524379 QKD524379:QLG524379 QTZ524379:QVC524379 RDV524379:REY524379 RNR524379:ROU524379 RXN524379:RYQ524379 SHJ524379:SIM524379 SRF524379:SSI524379 TBB524379:TCE524379 TKX524379:TMA524379 TUT524379:TVW524379 UEP524379:UFS524379 UOL524379:UPO524379 UYH524379:UZK524379 VID524379:VJG524379 VRZ524379:VTC524379 WBV524379:WCY524379 WLR524379:WMU524379 WVN524379:WWQ524379 D589915:AQ589915 JB589915:KE589915 SX589915:UA589915 ACT589915:ADW589915 AMP589915:ANS589915 AWL589915:AXO589915 BGH589915:BHK589915 BQD589915:BRG589915 BZZ589915:CBC589915 CJV589915:CKY589915 CTR589915:CUU589915 DDN589915:DEQ589915 DNJ589915:DOM589915 DXF589915:DYI589915 EHB589915:EIE589915 EQX589915:ESA589915 FAT589915:FBW589915 FKP589915:FLS589915 FUL589915:FVO589915 GEH589915:GFK589915 GOD589915:GPG589915 GXZ589915:GZC589915 HHV589915:HIY589915 HRR589915:HSU589915 IBN589915:ICQ589915 ILJ589915:IMM589915 IVF589915:IWI589915 JFB589915:JGE589915 JOX589915:JQA589915 JYT589915:JZW589915 KIP589915:KJS589915 KSL589915:KTO589915 LCH589915:LDK589915 LMD589915:LNG589915 LVZ589915:LXC589915 MFV589915:MGY589915 MPR589915:MQU589915 MZN589915:NAQ589915 NJJ589915:NKM589915 NTF589915:NUI589915 ODB589915:OEE589915 OMX589915:OOA589915 OWT589915:OXW589915 PGP589915:PHS589915 PQL589915:PRO589915 QAH589915:QBK589915 QKD589915:QLG589915 QTZ589915:QVC589915 RDV589915:REY589915 RNR589915:ROU589915 RXN589915:RYQ589915 SHJ589915:SIM589915 SRF589915:SSI589915 TBB589915:TCE589915 TKX589915:TMA589915 TUT589915:TVW589915 UEP589915:UFS589915 UOL589915:UPO589915 UYH589915:UZK589915 VID589915:VJG589915 VRZ589915:VTC589915 WBV589915:WCY589915 WLR589915:WMU589915 WVN589915:WWQ589915 D655451:AQ655451 JB655451:KE655451 SX655451:UA655451 ACT655451:ADW655451 AMP655451:ANS655451 AWL655451:AXO655451 BGH655451:BHK655451 BQD655451:BRG655451 BZZ655451:CBC655451 CJV655451:CKY655451 CTR655451:CUU655451 DDN655451:DEQ655451 DNJ655451:DOM655451 DXF655451:DYI655451 EHB655451:EIE655451 EQX655451:ESA655451 FAT655451:FBW655451 FKP655451:FLS655451 FUL655451:FVO655451 GEH655451:GFK655451 GOD655451:GPG655451 GXZ655451:GZC655451 HHV655451:HIY655451 HRR655451:HSU655451 IBN655451:ICQ655451 ILJ655451:IMM655451 IVF655451:IWI655451 JFB655451:JGE655451 JOX655451:JQA655451 JYT655451:JZW655451 KIP655451:KJS655451 KSL655451:KTO655451 LCH655451:LDK655451 LMD655451:LNG655451 LVZ655451:LXC655451 MFV655451:MGY655451 MPR655451:MQU655451 MZN655451:NAQ655451 NJJ655451:NKM655451 NTF655451:NUI655451 ODB655451:OEE655451 OMX655451:OOA655451 OWT655451:OXW655451 PGP655451:PHS655451 PQL655451:PRO655451 QAH655451:QBK655451 QKD655451:QLG655451 QTZ655451:QVC655451 RDV655451:REY655451 RNR655451:ROU655451 RXN655451:RYQ655451 SHJ655451:SIM655451 SRF655451:SSI655451 TBB655451:TCE655451 TKX655451:TMA655451 TUT655451:TVW655451 UEP655451:UFS655451 UOL655451:UPO655451 UYH655451:UZK655451 VID655451:VJG655451 VRZ655451:VTC655451 WBV655451:WCY655451 WLR655451:WMU655451 WVN655451:WWQ655451 D720987:AQ720987 JB720987:KE720987 SX720987:UA720987 ACT720987:ADW720987 AMP720987:ANS720987 AWL720987:AXO720987 BGH720987:BHK720987 BQD720987:BRG720987 BZZ720987:CBC720987 CJV720987:CKY720987 CTR720987:CUU720987 DDN720987:DEQ720987 DNJ720987:DOM720987 DXF720987:DYI720987 EHB720987:EIE720987 EQX720987:ESA720987 FAT720987:FBW720987 FKP720987:FLS720987 FUL720987:FVO720987 GEH720987:GFK720987 GOD720987:GPG720987 GXZ720987:GZC720987 HHV720987:HIY720987 HRR720987:HSU720987 IBN720987:ICQ720987 ILJ720987:IMM720987 IVF720987:IWI720987 JFB720987:JGE720987 JOX720987:JQA720987 JYT720987:JZW720987 KIP720987:KJS720987 KSL720987:KTO720987 LCH720987:LDK720987 LMD720987:LNG720987 LVZ720987:LXC720987 MFV720987:MGY720987 MPR720987:MQU720987 MZN720987:NAQ720987 NJJ720987:NKM720987 NTF720987:NUI720987 ODB720987:OEE720987 OMX720987:OOA720987 OWT720987:OXW720987 PGP720987:PHS720987 PQL720987:PRO720987 QAH720987:QBK720987 QKD720987:QLG720987 QTZ720987:QVC720987 RDV720987:REY720987 RNR720987:ROU720987 RXN720987:RYQ720987 SHJ720987:SIM720987 SRF720987:SSI720987 TBB720987:TCE720987 TKX720987:TMA720987 TUT720987:TVW720987 UEP720987:UFS720987 UOL720987:UPO720987 UYH720987:UZK720987 VID720987:VJG720987 VRZ720987:VTC720987 WBV720987:WCY720987 WLR720987:WMU720987 WVN720987:WWQ720987 D786523:AQ786523 JB786523:KE786523 SX786523:UA786523 ACT786523:ADW786523 AMP786523:ANS786523 AWL786523:AXO786523 BGH786523:BHK786523 BQD786523:BRG786523 BZZ786523:CBC786523 CJV786523:CKY786523 CTR786523:CUU786523 DDN786523:DEQ786523 DNJ786523:DOM786523 DXF786523:DYI786523 EHB786523:EIE786523 EQX786523:ESA786523 FAT786523:FBW786523 FKP786523:FLS786523 FUL786523:FVO786523 GEH786523:GFK786523 GOD786523:GPG786523 GXZ786523:GZC786523 HHV786523:HIY786523 HRR786523:HSU786523 IBN786523:ICQ786523 ILJ786523:IMM786523 IVF786523:IWI786523 JFB786523:JGE786523 JOX786523:JQA786523 JYT786523:JZW786523 KIP786523:KJS786523 KSL786523:KTO786523 LCH786523:LDK786523 LMD786523:LNG786523 LVZ786523:LXC786523 MFV786523:MGY786523 MPR786523:MQU786523 MZN786523:NAQ786523 NJJ786523:NKM786523 NTF786523:NUI786523 ODB786523:OEE786523 OMX786523:OOA786523 OWT786523:OXW786523 PGP786523:PHS786523 PQL786523:PRO786523 QAH786523:QBK786523 QKD786523:QLG786523 QTZ786523:QVC786523 RDV786523:REY786523 RNR786523:ROU786523 RXN786523:RYQ786523 SHJ786523:SIM786523 SRF786523:SSI786523 TBB786523:TCE786523 TKX786523:TMA786523 TUT786523:TVW786523 UEP786523:UFS786523 UOL786523:UPO786523 UYH786523:UZK786523 VID786523:VJG786523 VRZ786523:VTC786523 WBV786523:WCY786523 WLR786523:WMU786523 WVN786523:WWQ786523 D852059:AQ852059 JB852059:KE852059 SX852059:UA852059 ACT852059:ADW852059 AMP852059:ANS852059 AWL852059:AXO852059 BGH852059:BHK852059 BQD852059:BRG852059 BZZ852059:CBC852059 CJV852059:CKY852059 CTR852059:CUU852059 DDN852059:DEQ852059 DNJ852059:DOM852059 DXF852059:DYI852059 EHB852059:EIE852059 EQX852059:ESA852059 FAT852059:FBW852059 FKP852059:FLS852059 FUL852059:FVO852059 GEH852059:GFK852059 GOD852059:GPG852059 GXZ852059:GZC852059 HHV852059:HIY852059 HRR852059:HSU852059 IBN852059:ICQ852059 ILJ852059:IMM852059 IVF852059:IWI852059 JFB852059:JGE852059 JOX852059:JQA852059 JYT852059:JZW852059 KIP852059:KJS852059 KSL852059:KTO852059 LCH852059:LDK852059 LMD852059:LNG852059 LVZ852059:LXC852059 MFV852059:MGY852059 MPR852059:MQU852059 MZN852059:NAQ852059 NJJ852059:NKM852059 NTF852059:NUI852059 ODB852059:OEE852059 OMX852059:OOA852059 OWT852059:OXW852059 PGP852059:PHS852059 PQL852059:PRO852059 QAH852059:QBK852059 QKD852059:QLG852059 QTZ852059:QVC852059 RDV852059:REY852059 RNR852059:ROU852059 RXN852059:RYQ852059 SHJ852059:SIM852059 SRF852059:SSI852059 TBB852059:TCE852059 TKX852059:TMA852059 TUT852059:TVW852059 UEP852059:UFS852059 UOL852059:UPO852059 UYH852059:UZK852059 VID852059:VJG852059 VRZ852059:VTC852059 WBV852059:WCY852059 WLR852059:WMU852059 WVN852059:WWQ852059 D917595:AQ917595 JB917595:KE917595 SX917595:UA917595 ACT917595:ADW917595 AMP917595:ANS917595 AWL917595:AXO917595 BGH917595:BHK917595 BQD917595:BRG917595 BZZ917595:CBC917595 CJV917595:CKY917595 CTR917595:CUU917595 DDN917595:DEQ917595 DNJ917595:DOM917595 DXF917595:DYI917595 EHB917595:EIE917595 EQX917595:ESA917595 FAT917595:FBW917595 FKP917595:FLS917595 FUL917595:FVO917595 GEH917595:GFK917595 GOD917595:GPG917595 GXZ917595:GZC917595 HHV917595:HIY917595 HRR917595:HSU917595 IBN917595:ICQ917595 ILJ917595:IMM917595 IVF917595:IWI917595 JFB917595:JGE917595 JOX917595:JQA917595 JYT917595:JZW917595 KIP917595:KJS917595 KSL917595:KTO917595 LCH917595:LDK917595 LMD917595:LNG917595 LVZ917595:LXC917595 MFV917595:MGY917595 MPR917595:MQU917595 MZN917595:NAQ917595 NJJ917595:NKM917595 NTF917595:NUI917595 ODB917595:OEE917595 OMX917595:OOA917595 OWT917595:OXW917595 PGP917595:PHS917595 PQL917595:PRO917595 QAH917595:QBK917595 QKD917595:QLG917595 QTZ917595:QVC917595 RDV917595:REY917595 RNR917595:ROU917595 RXN917595:RYQ917595 SHJ917595:SIM917595 SRF917595:SSI917595 TBB917595:TCE917595 TKX917595:TMA917595 TUT917595:TVW917595 UEP917595:UFS917595 UOL917595:UPO917595 UYH917595:UZK917595 VID917595:VJG917595 VRZ917595:VTC917595 WBV917595:WCY917595 WLR917595:WMU917595 WVN917595:WWQ917595 D983131:AQ983131 JB983131:KE983131 SX983131:UA983131 ACT983131:ADW983131 AMP983131:ANS983131 AWL983131:AXO983131 BGH983131:BHK983131 BQD983131:BRG983131 BZZ983131:CBC983131 CJV983131:CKY983131 CTR983131:CUU983131 DDN983131:DEQ983131 DNJ983131:DOM983131 DXF983131:DYI983131 EHB983131:EIE983131 EQX983131:ESA983131 FAT983131:FBW983131 FKP983131:FLS983131 FUL983131:FVO983131 GEH983131:GFK983131 GOD983131:GPG983131 GXZ983131:GZC983131 HHV983131:HIY983131 HRR983131:HSU983131 IBN983131:ICQ983131 ILJ983131:IMM983131 IVF983131:IWI983131 JFB983131:JGE983131 JOX983131:JQA983131 JYT983131:JZW983131 KIP983131:KJS983131 KSL983131:KTO983131 LCH983131:LDK983131 LMD983131:LNG983131 LVZ983131:LXC983131 MFV983131:MGY983131 MPR983131:MQU983131 MZN983131:NAQ983131 NJJ983131:NKM983131 NTF983131:NUI983131 ODB983131:OEE983131 OMX983131:OOA983131 OWT983131:OXW983131 PGP983131:PHS983131 PQL983131:PRO983131 QAH983131:QBK983131 QKD983131:QLG983131 QTZ983131:QVC983131 RDV983131:REY983131 RNR983131:ROU983131 RXN983131:RYQ983131 SHJ983131:SIM983131 SRF983131:SSI983131 TBB983131:TCE983131 TKX983131:TMA983131 TUT983131:TVW983131 UEP983131:UFS983131 UOL983131:UPO983131 UYH983131:UZK983131 VID983131:VJG983131 VRZ983131:VTC983131 WBV983131:WCY983131 WLR983131:WMU983131 WVN983131:WWQ983131 VID133:VJG137 D65635:AQ65635 JB65635:KE65635 SX65635:UA65635 ACT65635:ADW65635 AMP65635:ANS65635 AWL65635:AXO65635 BGH65635:BHK65635 BQD65635:BRG65635 BZZ65635:CBC65635 CJV65635:CKY65635 CTR65635:CUU65635 DDN65635:DEQ65635 DNJ65635:DOM65635 DXF65635:DYI65635 EHB65635:EIE65635 EQX65635:ESA65635 FAT65635:FBW65635 FKP65635:FLS65635 FUL65635:FVO65635 GEH65635:GFK65635 GOD65635:GPG65635 GXZ65635:GZC65635 HHV65635:HIY65635 HRR65635:HSU65635 IBN65635:ICQ65635 ILJ65635:IMM65635 IVF65635:IWI65635 JFB65635:JGE65635 JOX65635:JQA65635 JYT65635:JZW65635 KIP65635:KJS65635 KSL65635:KTO65635 LCH65635:LDK65635 LMD65635:LNG65635 LVZ65635:LXC65635 MFV65635:MGY65635 MPR65635:MQU65635 MZN65635:NAQ65635 NJJ65635:NKM65635 NTF65635:NUI65635 ODB65635:OEE65635 OMX65635:OOA65635 OWT65635:OXW65635 PGP65635:PHS65635 PQL65635:PRO65635 QAH65635:QBK65635 QKD65635:QLG65635 QTZ65635:QVC65635 RDV65635:REY65635 RNR65635:ROU65635 RXN65635:RYQ65635 SHJ65635:SIM65635 SRF65635:SSI65635 TBB65635:TCE65635 TKX65635:TMA65635 TUT65635:TVW65635 UEP65635:UFS65635 UOL65635:UPO65635 UYH65635:UZK65635 VID65635:VJG65635 VRZ65635:VTC65635 WBV65635:WCY65635 WLR65635:WMU65635 WVN65635:WWQ65635 D131171:AQ131171 JB131171:KE131171 SX131171:UA131171 ACT131171:ADW131171 AMP131171:ANS131171 AWL131171:AXO131171 BGH131171:BHK131171 BQD131171:BRG131171 BZZ131171:CBC131171 CJV131171:CKY131171 CTR131171:CUU131171 DDN131171:DEQ131171 DNJ131171:DOM131171 DXF131171:DYI131171 EHB131171:EIE131171 EQX131171:ESA131171 FAT131171:FBW131171 FKP131171:FLS131171 FUL131171:FVO131171 GEH131171:GFK131171 GOD131171:GPG131171 GXZ131171:GZC131171 HHV131171:HIY131171 HRR131171:HSU131171 IBN131171:ICQ131171 ILJ131171:IMM131171 IVF131171:IWI131171 JFB131171:JGE131171 JOX131171:JQA131171 JYT131171:JZW131171 KIP131171:KJS131171 KSL131171:KTO131171 LCH131171:LDK131171 LMD131171:LNG131171 LVZ131171:LXC131171 MFV131171:MGY131171 MPR131171:MQU131171 MZN131171:NAQ131171 NJJ131171:NKM131171 NTF131171:NUI131171 ODB131171:OEE131171 OMX131171:OOA131171 OWT131171:OXW131171 PGP131171:PHS131171 PQL131171:PRO131171 QAH131171:QBK131171 QKD131171:QLG131171 QTZ131171:QVC131171 RDV131171:REY131171 RNR131171:ROU131171 RXN131171:RYQ131171 SHJ131171:SIM131171 SRF131171:SSI131171 TBB131171:TCE131171 TKX131171:TMA131171 TUT131171:TVW131171 UEP131171:UFS131171 UOL131171:UPO131171 UYH131171:UZK131171 VID131171:VJG131171 VRZ131171:VTC131171 WBV131171:WCY131171 WLR131171:WMU131171 WVN131171:WWQ131171 D196707:AQ196707 JB196707:KE196707 SX196707:UA196707 ACT196707:ADW196707 AMP196707:ANS196707 AWL196707:AXO196707 BGH196707:BHK196707 BQD196707:BRG196707 BZZ196707:CBC196707 CJV196707:CKY196707 CTR196707:CUU196707 DDN196707:DEQ196707 DNJ196707:DOM196707 DXF196707:DYI196707 EHB196707:EIE196707 EQX196707:ESA196707 FAT196707:FBW196707 FKP196707:FLS196707 FUL196707:FVO196707 GEH196707:GFK196707 GOD196707:GPG196707 GXZ196707:GZC196707 HHV196707:HIY196707 HRR196707:HSU196707 IBN196707:ICQ196707 ILJ196707:IMM196707 IVF196707:IWI196707 JFB196707:JGE196707 JOX196707:JQA196707 JYT196707:JZW196707 KIP196707:KJS196707 KSL196707:KTO196707 LCH196707:LDK196707 LMD196707:LNG196707 LVZ196707:LXC196707 MFV196707:MGY196707 MPR196707:MQU196707 MZN196707:NAQ196707 NJJ196707:NKM196707 NTF196707:NUI196707 ODB196707:OEE196707 OMX196707:OOA196707 OWT196707:OXW196707 PGP196707:PHS196707 PQL196707:PRO196707 QAH196707:QBK196707 QKD196707:QLG196707 QTZ196707:QVC196707 RDV196707:REY196707 RNR196707:ROU196707 RXN196707:RYQ196707 SHJ196707:SIM196707 SRF196707:SSI196707 TBB196707:TCE196707 TKX196707:TMA196707 TUT196707:TVW196707 UEP196707:UFS196707 UOL196707:UPO196707 UYH196707:UZK196707 VID196707:VJG196707 VRZ196707:VTC196707 WBV196707:WCY196707 WLR196707:WMU196707 WVN196707:WWQ196707 D262243:AQ262243 JB262243:KE262243 SX262243:UA262243 ACT262243:ADW262243 AMP262243:ANS262243 AWL262243:AXO262243 BGH262243:BHK262243 BQD262243:BRG262243 BZZ262243:CBC262243 CJV262243:CKY262243 CTR262243:CUU262243 DDN262243:DEQ262243 DNJ262243:DOM262243 DXF262243:DYI262243 EHB262243:EIE262243 EQX262243:ESA262243 FAT262243:FBW262243 FKP262243:FLS262243 FUL262243:FVO262243 GEH262243:GFK262243 GOD262243:GPG262243 GXZ262243:GZC262243 HHV262243:HIY262243 HRR262243:HSU262243 IBN262243:ICQ262243 ILJ262243:IMM262243 IVF262243:IWI262243 JFB262243:JGE262243 JOX262243:JQA262243 JYT262243:JZW262243 KIP262243:KJS262243 KSL262243:KTO262243 LCH262243:LDK262243 LMD262243:LNG262243 LVZ262243:LXC262243 MFV262243:MGY262243 MPR262243:MQU262243 MZN262243:NAQ262243 NJJ262243:NKM262243 NTF262243:NUI262243 ODB262243:OEE262243 OMX262243:OOA262243 OWT262243:OXW262243 PGP262243:PHS262243 PQL262243:PRO262243 QAH262243:QBK262243 QKD262243:QLG262243 QTZ262243:QVC262243 RDV262243:REY262243 RNR262243:ROU262243 RXN262243:RYQ262243 SHJ262243:SIM262243 SRF262243:SSI262243 TBB262243:TCE262243 TKX262243:TMA262243 TUT262243:TVW262243 UEP262243:UFS262243 UOL262243:UPO262243 UYH262243:UZK262243 VID262243:VJG262243 VRZ262243:VTC262243 WBV262243:WCY262243 WLR262243:WMU262243 WVN262243:WWQ262243 D327779:AQ327779 JB327779:KE327779 SX327779:UA327779 ACT327779:ADW327779 AMP327779:ANS327779 AWL327779:AXO327779 BGH327779:BHK327779 BQD327779:BRG327779 BZZ327779:CBC327779 CJV327779:CKY327779 CTR327779:CUU327779 DDN327779:DEQ327779 DNJ327779:DOM327779 DXF327779:DYI327779 EHB327779:EIE327779 EQX327779:ESA327779 FAT327779:FBW327779 FKP327779:FLS327779 FUL327779:FVO327779 GEH327779:GFK327779 GOD327779:GPG327779 GXZ327779:GZC327779 HHV327779:HIY327779 HRR327779:HSU327779 IBN327779:ICQ327779 ILJ327779:IMM327779 IVF327779:IWI327779 JFB327779:JGE327779 JOX327779:JQA327779 JYT327779:JZW327779 KIP327779:KJS327779 KSL327779:KTO327779 LCH327779:LDK327779 LMD327779:LNG327779 LVZ327779:LXC327779 MFV327779:MGY327779 MPR327779:MQU327779 MZN327779:NAQ327779 NJJ327779:NKM327779 NTF327779:NUI327779 ODB327779:OEE327779 OMX327779:OOA327779 OWT327779:OXW327779 PGP327779:PHS327779 PQL327779:PRO327779 QAH327779:QBK327779 QKD327779:QLG327779 QTZ327779:QVC327779 RDV327779:REY327779 RNR327779:ROU327779 RXN327779:RYQ327779 SHJ327779:SIM327779 SRF327779:SSI327779 TBB327779:TCE327779 TKX327779:TMA327779 TUT327779:TVW327779 UEP327779:UFS327779 UOL327779:UPO327779 UYH327779:UZK327779 VID327779:VJG327779 VRZ327779:VTC327779 WBV327779:WCY327779 WLR327779:WMU327779 WVN327779:WWQ327779 D393315:AQ393315 JB393315:KE393315 SX393315:UA393315 ACT393315:ADW393315 AMP393315:ANS393315 AWL393315:AXO393315 BGH393315:BHK393315 BQD393315:BRG393315 BZZ393315:CBC393315 CJV393315:CKY393315 CTR393315:CUU393315 DDN393315:DEQ393315 DNJ393315:DOM393315 DXF393315:DYI393315 EHB393315:EIE393315 EQX393315:ESA393315 FAT393315:FBW393315 FKP393315:FLS393315 FUL393315:FVO393315 GEH393315:GFK393315 GOD393315:GPG393315 GXZ393315:GZC393315 HHV393315:HIY393315 HRR393315:HSU393315 IBN393315:ICQ393315 ILJ393315:IMM393315 IVF393315:IWI393315 JFB393315:JGE393315 JOX393315:JQA393315 JYT393315:JZW393315 KIP393315:KJS393315 KSL393315:KTO393315 LCH393315:LDK393315 LMD393315:LNG393315 LVZ393315:LXC393315 MFV393315:MGY393315 MPR393315:MQU393315 MZN393315:NAQ393315 NJJ393315:NKM393315 NTF393315:NUI393315 ODB393315:OEE393315 OMX393315:OOA393315 OWT393315:OXW393315 PGP393315:PHS393315 PQL393315:PRO393315 QAH393315:QBK393315 QKD393315:QLG393315 QTZ393315:QVC393315 RDV393315:REY393315 RNR393315:ROU393315 RXN393315:RYQ393315 SHJ393315:SIM393315 SRF393315:SSI393315 TBB393315:TCE393315 TKX393315:TMA393315 TUT393315:TVW393315 UEP393315:UFS393315 UOL393315:UPO393315 UYH393315:UZK393315 VID393315:VJG393315 VRZ393315:VTC393315 WBV393315:WCY393315 WLR393315:WMU393315 WVN393315:WWQ393315 D458851:AQ458851 JB458851:KE458851 SX458851:UA458851 ACT458851:ADW458851 AMP458851:ANS458851 AWL458851:AXO458851 BGH458851:BHK458851 BQD458851:BRG458851 BZZ458851:CBC458851 CJV458851:CKY458851 CTR458851:CUU458851 DDN458851:DEQ458851 DNJ458851:DOM458851 DXF458851:DYI458851 EHB458851:EIE458851 EQX458851:ESA458851 FAT458851:FBW458851 FKP458851:FLS458851 FUL458851:FVO458851 GEH458851:GFK458851 GOD458851:GPG458851 GXZ458851:GZC458851 HHV458851:HIY458851 HRR458851:HSU458851 IBN458851:ICQ458851 ILJ458851:IMM458851 IVF458851:IWI458851 JFB458851:JGE458851 JOX458851:JQA458851 JYT458851:JZW458851 KIP458851:KJS458851 KSL458851:KTO458851 LCH458851:LDK458851 LMD458851:LNG458851 LVZ458851:LXC458851 MFV458851:MGY458851 MPR458851:MQU458851 MZN458851:NAQ458851 NJJ458851:NKM458851 NTF458851:NUI458851 ODB458851:OEE458851 OMX458851:OOA458851 OWT458851:OXW458851 PGP458851:PHS458851 PQL458851:PRO458851 QAH458851:QBK458851 QKD458851:QLG458851 QTZ458851:QVC458851 RDV458851:REY458851 RNR458851:ROU458851 RXN458851:RYQ458851 SHJ458851:SIM458851 SRF458851:SSI458851 TBB458851:TCE458851 TKX458851:TMA458851 TUT458851:TVW458851 UEP458851:UFS458851 UOL458851:UPO458851 UYH458851:UZK458851 VID458851:VJG458851 VRZ458851:VTC458851 WBV458851:WCY458851 WLR458851:WMU458851 WVN458851:WWQ458851 D524387:AQ524387 JB524387:KE524387 SX524387:UA524387 ACT524387:ADW524387 AMP524387:ANS524387 AWL524387:AXO524387 BGH524387:BHK524387 BQD524387:BRG524387 BZZ524387:CBC524387 CJV524387:CKY524387 CTR524387:CUU524387 DDN524387:DEQ524387 DNJ524387:DOM524387 DXF524387:DYI524387 EHB524387:EIE524387 EQX524387:ESA524387 FAT524387:FBW524387 FKP524387:FLS524387 FUL524387:FVO524387 GEH524387:GFK524387 GOD524387:GPG524387 GXZ524387:GZC524387 HHV524387:HIY524387 HRR524387:HSU524387 IBN524387:ICQ524387 ILJ524387:IMM524387 IVF524387:IWI524387 JFB524387:JGE524387 JOX524387:JQA524387 JYT524387:JZW524387 KIP524387:KJS524387 KSL524387:KTO524387 LCH524387:LDK524387 LMD524387:LNG524387 LVZ524387:LXC524387 MFV524387:MGY524387 MPR524387:MQU524387 MZN524387:NAQ524387 NJJ524387:NKM524387 NTF524387:NUI524387 ODB524387:OEE524387 OMX524387:OOA524387 OWT524387:OXW524387 PGP524387:PHS524387 PQL524387:PRO524387 QAH524387:QBK524387 QKD524387:QLG524387 QTZ524387:QVC524387 RDV524387:REY524387 RNR524387:ROU524387 RXN524387:RYQ524387 SHJ524387:SIM524387 SRF524387:SSI524387 TBB524387:TCE524387 TKX524387:TMA524387 TUT524387:TVW524387 UEP524387:UFS524387 UOL524387:UPO524387 UYH524387:UZK524387 VID524387:VJG524387 VRZ524387:VTC524387 WBV524387:WCY524387 WLR524387:WMU524387 WVN524387:WWQ524387 D589923:AQ589923 JB589923:KE589923 SX589923:UA589923 ACT589923:ADW589923 AMP589923:ANS589923 AWL589923:AXO589923 BGH589923:BHK589923 BQD589923:BRG589923 BZZ589923:CBC589923 CJV589923:CKY589923 CTR589923:CUU589923 DDN589923:DEQ589923 DNJ589923:DOM589923 DXF589923:DYI589923 EHB589923:EIE589923 EQX589923:ESA589923 FAT589923:FBW589923 FKP589923:FLS589923 FUL589923:FVO589923 GEH589923:GFK589923 GOD589923:GPG589923 GXZ589923:GZC589923 HHV589923:HIY589923 HRR589923:HSU589923 IBN589923:ICQ589923 ILJ589923:IMM589923 IVF589923:IWI589923 JFB589923:JGE589923 JOX589923:JQA589923 JYT589923:JZW589923 KIP589923:KJS589923 KSL589923:KTO589923 LCH589923:LDK589923 LMD589923:LNG589923 LVZ589923:LXC589923 MFV589923:MGY589923 MPR589923:MQU589923 MZN589923:NAQ589923 NJJ589923:NKM589923 NTF589923:NUI589923 ODB589923:OEE589923 OMX589923:OOA589923 OWT589923:OXW589923 PGP589923:PHS589923 PQL589923:PRO589923 QAH589923:QBK589923 QKD589923:QLG589923 QTZ589923:QVC589923 RDV589923:REY589923 RNR589923:ROU589923 RXN589923:RYQ589923 SHJ589923:SIM589923 SRF589923:SSI589923 TBB589923:TCE589923 TKX589923:TMA589923 TUT589923:TVW589923 UEP589923:UFS589923 UOL589923:UPO589923 UYH589923:UZK589923 VID589923:VJG589923 VRZ589923:VTC589923 WBV589923:WCY589923 WLR589923:WMU589923 WVN589923:WWQ589923 D655459:AQ655459 JB655459:KE655459 SX655459:UA655459 ACT655459:ADW655459 AMP655459:ANS655459 AWL655459:AXO655459 BGH655459:BHK655459 BQD655459:BRG655459 BZZ655459:CBC655459 CJV655459:CKY655459 CTR655459:CUU655459 DDN655459:DEQ655459 DNJ655459:DOM655459 DXF655459:DYI655459 EHB655459:EIE655459 EQX655459:ESA655459 FAT655459:FBW655459 FKP655459:FLS655459 FUL655459:FVO655459 GEH655459:GFK655459 GOD655459:GPG655459 GXZ655459:GZC655459 HHV655459:HIY655459 HRR655459:HSU655459 IBN655459:ICQ655459 ILJ655459:IMM655459 IVF655459:IWI655459 JFB655459:JGE655459 JOX655459:JQA655459 JYT655459:JZW655459 KIP655459:KJS655459 KSL655459:KTO655459 LCH655459:LDK655459 LMD655459:LNG655459 LVZ655459:LXC655459 MFV655459:MGY655459 MPR655459:MQU655459 MZN655459:NAQ655459 NJJ655459:NKM655459 NTF655459:NUI655459 ODB655459:OEE655459 OMX655459:OOA655459 OWT655459:OXW655459 PGP655459:PHS655459 PQL655459:PRO655459 QAH655459:QBK655459 QKD655459:QLG655459 QTZ655459:QVC655459 RDV655459:REY655459 RNR655459:ROU655459 RXN655459:RYQ655459 SHJ655459:SIM655459 SRF655459:SSI655459 TBB655459:TCE655459 TKX655459:TMA655459 TUT655459:TVW655459 UEP655459:UFS655459 UOL655459:UPO655459 UYH655459:UZK655459 VID655459:VJG655459 VRZ655459:VTC655459 WBV655459:WCY655459 WLR655459:WMU655459 WVN655459:WWQ655459 D720995:AQ720995 JB720995:KE720995 SX720995:UA720995 ACT720995:ADW720995 AMP720995:ANS720995 AWL720995:AXO720995 BGH720995:BHK720995 BQD720995:BRG720995 BZZ720995:CBC720995 CJV720995:CKY720995 CTR720995:CUU720995 DDN720995:DEQ720995 DNJ720995:DOM720995 DXF720995:DYI720995 EHB720995:EIE720995 EQX720995:ESA720995 FAT720995:FBW720995 FKP720995:FLS720995 FUL720995:FVO720995 GEH720995:GFK720995 GOD720995:GPG720995 GXZ720995:GZC720995 HHV720995:HIY720995 HRR720995:HSU720995 IBN720995:ICQ720995 ILJ720995:IMM720995 IVF720995:IWI720995 JFB720995:JGE720995 JOX720995:JQA720995 JYT720995:JZW720995 KIP720995:KJS720995 KSL720995:KTO720995 LCH720995:LDK720995 LMD720995:LNG720995 LVZ720995:LXC720995 MFV720995:MGY720995 MPR720995:MQU720995 MZN720995:NAQ720995 NJJ720995:NKM720995 NTF720995:NUI720995 ODB720995:OEE720995 OMX720995:OOA720995 OWT720995:OXW720995 PGP720995:PHS720995 PQL720995:PRO720995 QAH720995:QBK720995 QKD720995:QLG720995 QTZ720995:QVC720995 RDV720995:REY720995 RNR720995:ROU720995 RXN720995:RYQ720995 SHJ720995:SIM720995 SRF720995:SSI720995 TBB720995:TCE720995 TKX720995:TMA720995 TUT720995:TVW720995 UEP720995:UFS720995 UOL720995:UPO720995 UYH720995:UZK720995 VID720995:VJG720995 VRZ720995:VTC720995 WBV720995:WCY720995 WLR720995:WMU720995 WVN720995:WWQ720995 D786531:AQ786531 JB786531:KE786531 SX786531:UA786531 ACT786531:ADW786531 AMP786531:ANS786531 AWL786531:AXO786531 BGH786531:BHK786531 BQD786531:BRG786531 BZZ786531:CBC786531 CJV786531:CKY786531 CTR786531:CUU786531 DDN786531:DEQ786531 DNJ786531:DOM786531 DXF786531:DYI786531 EHB786531:EIE786531 EQX786531:ESA786531 FAT786531:FBW786531 FKP786531:FLS786531 FUL786531:FVO786531 GEH786531:GFK786531 GOD786531:GPG786531 GXZ786531:GZC786531 HHV786531:HIY786531 HRR786531:HSU786531 IBN786531:ICQ786531 ILJ786531:IMM786531 IVF786531:IWI786531 JFB786531:JGE786531 JOX786531:JQA786531 JYT786531:JZW786531 KIP786531:KJS786531 KSL786531:KTO786531 LCH786531:LDK786531 LMD786531:LNG786531 LVZ786531:LXC786531 MFV786531:MGY786531 MPR786531:MQU786531 MZN786531:NAQ786531 NJJ786531:NKM786531 NTF786531:NUI786531 ODB786531:OEE786531 OMX786531:OOA786531 OWT786531:OXW786531 PGP786531:PHS786531 PQL786531:PRO786531 QAH786531:QBK786531 QKD786531:QLG786531 QTZ786531:QVC786531 RDV786531:REY786531 RNR786531:ROU786531 RXN786531:RYQ786531 SHJ786531:SIM786531 SRF786531:SSI786531 TBB786531:TCE786531 TKX786531:TMA786531 TUT786531:TVW786531 UEP786531:UFS786531 UOL786531:UPO786531 UYH786531:UZK786531 VID786531:VJG786531 VRZ786531:VTC786531 WBV786531:WCY786531 WLR786531:WMU786531 WVN786531:WWQ786531 D852067:AQ852067 JB852067:KE852067 SX852067:UA852067 ACT852067:ADW852067 AMP852067:ANS852067 AWL852067:AXO852067 BGH852067:BHK852067 BQD852067:BRG852067 BZZ852067:CBC852067 CJV852067:CKY852067 CTR852067:CUU852067 DDN852067:DEQ852067 DNJ852067:DOM852067 DXF852067:DYI852067 EHB852067:EIE852067 EQX852067:ESA852067 FAT852067:FBW852067 FKP852067:FLS852067 FUL852067:FVO852067 GEH852067:GFK852067 GOD852067:GPG852067 GXZ852067:GZC852067 HHV852067:HIY852067 HRR852067:HSU852067 IBN852067:ICQ852067 ILJ852067:IMM852067 IVF852067:IWI852067 JFB852067:JGE852067 JOX852067:JQA852067 JYT852067:JZW852067 KIP852067:KJS852067 KSL852067:KTO852067 LCH852067:LDK852067 LMD852067:LNG852067 LVZ852067:LXC852067 MFV852067:MGY852067 MPR852067:MQU852067 MZN852067:NAQ852067 NJJ852067:NKM852067 NTF852067:NUI852067 ODB852067:OEE852067 OMX852067:OOA852067 OWT852067:OXW852067 PGP852067:PHS852067 PQL852067:PRO852067 QAH852067:QBK852067 QKD852067:QLG852067 QTZ852067:QVC852067 RDV852067:REY852067 RNR852067:ROU852067 RXN852067:RYQ852067 SHJ852067:SIM852067 SRF852067:SSI852067 TBB852067:TCE852067 TKX852067:TMA852067 TUT852067:TVW852067 UEP852067:UFS852067 UOL852067:UPO852067 UYH852067:UZK852067 VID852067:VJG852067 VRZ852067:VTC852067 WBV852067:WCY852067 WLR852067:WMU852067 WVN852067:WWQ852067 D917603:AQ917603 JB917603:KE917603 SX917603:UA917603 ACT917603:ADW917603 AMP917603:ANS917603 AWL917603:AXO917603 BGH917603:BHK917603 BQD917603:BRG917603 BZZ917603:CBC917603 CJV917603:CKY917603 CTR917603:CUU917603 DDN917603:DEQ917603 DNJ917603:DOM917603 DXF917603:DYI917603 EHB917603:EIE917603 EQX917603:ESA917603 FAT917603:FBW917603 FKP917603:FLS917603 FUL917603:FVO917603 GEH917603:GFK917603 GOD917603:GPG917603 GXZ917603:GZC917603 HHV917603:HIY917603 HRR917603:HSU917603 IBN917603:ICQ917603 ILJ917603:IMM917603 IVF917603:IWI917603 JFB917603:JGE917603 JOX917603:JQA917603 JYT917603:JZW917603 KIP917603:KJS917603 KSL917603:KTO917603 LCH917603:LDK917603 LMD917603:LNG917603 LVZ917603:LXC917603 MFV917603:MGY917603 MPR917603:MQU917603 MZN917603:NAQ917603 NJJ917603:NKM917603 NTF917603:NUI917603 ODB917603:OEE917603 OMX917603:OOA917603 OWT917603:OXW917603 PGP917603:PHS917603 PQL917603:PRO917603 QAH917603:QBK917603 QKD917603:QLG917603 QTZ917603:QVC917603 RDV917603:REY917603 RNR917603:ROU917603 RXN917603:RYQ917603 SHJ917603:SIM917603 SRF917603:SSI917603 TBB917603:TCE917603 TKX917603:TMA917603 TUT917603:TVW917603 UEP917603:UFS917603 UOL917603:UPO917603 UYH917603:UZK917603 VID917603:VJG917603 VRZ917603:VTC917603 WBV917603:WCY917603 WLR917603:WMU917603 WVN917603:WWQ917603 D983139:AQ983139 JB983139:KE983139 SX983139:UA983139 ACT983139:ADW983139 AMP983139:ANS983139 AWL983139:AXO983139 BGH983139:BHK983139 BQD983139:BRG983139 BZZ983139:CBC983139 CJV983139:CKY983139 CTR983139:CUU983139 DDN983139:DEQ983139 DNJ983139:DOM983139 DXF983139:DYI983139 EHB983139:EIE983139 EQX983139:ESA983139 FAT983139:FBW983139 FKP983139:FLS983139 FUL983139:FVO983139 GEH983139:GFK983139 GOD983139:GPG983139 GXZ983139:GZC983139 HHV983139:HIY983139 HRR983139:HSU983139 IBN983139:ICQ983139 ILJ983139:IMM983139 IVF983139:IWI983139 JFB983139:JGE983139 JOX983139:JQA983139 JYT983139:JZW983139 KIP983139:KJS983139 KSL983139:KTO983139 LCH983139:LDK983139 LMD983139:LNG983139 LVZ983139:LXC983139 MFV983139:MGY983139 MPR983139:MQU983139 MZN983139:NAQ983139 NJJ983139:NKM983139 NTF983139:NUI983139 ODB983139:OEE983139 OMX983139:OOA983139 OWT983139:OXW983139 PGP983139:PHS983139 PQL983139:PRO983139 QAH983139:QBK983139 QKD983139:QLG983139 QTZ983139:QVC983139 RDV983139:REY983139 RNR983139:ROU983139 RXN983139:RYQ983139 SHJ983139:SIM983139 SRF983139:SSI983139 TBB983139:TCE983139 TKX983139:TMA983139 TUT983139:TVW983139 UEP983139:UFS983139 UOL983139:UPO983139 UYH983139:UZK983139 VID983139:VJG983139 VRZ983139:VTC983139 WBV983139:WCY983139 WLR983139:WMU983139 WVN983139:WWQ983139 UYH133:UZK137 JB126:KE126 SX126:UA126 ACT126:ADW126 AMP126:ANS126 AWL126:AXO126 BGH126:BHK126 BQD126:BRG126 BZZ126:CBC126 CJV126:CKY126 CTR126:CUU126 DDN126:DEQ126 DNJ126:DOM126 DXF126:DYI126 EHB126:EIE126 EQX126:ESA126 FAT126:FBW126 FKP126:FLS126 FUL126:FVO126 GEH126:GFK126 GOD126:GPG126 GXZ126:GZC126 HHV126:HIY126 HRR126:HSU126 IBN126:ICQ126 ILJ126:IMM126 IVF126:IWI126 JFB126:JGE126 JOX126:JQA126 JYT126:JZW126 KIP126:KJS126 KSL126:KTO126 LCH126:LDK126 LMD126:LNG126 LVZ126:LXC126 MFV126:MGY126 MPR126:MQU126 MZN126:NAQ126 NJJ126:NKM126 NTF126:NUI126 ODB126:OEE126 OMX126:OOA126 OWT126:OXW126 PGP126:PHS126 PQL126:PRO126 QAH126:QBK126 QKD126:QLG126 QTZ126:QVC126 RDV126:REY126 RNR126:ROU126 RXN126:RYQ126 SHJ126:SIM126 SRF126:SSI126 TBB126:TCE126 TKX126:TMA126 TUT126:TVW126 UEP126:UFS126 UOL126:UPO126 UYH126:UZK126 VID126:VJG126 VRZ126:VTC126 WBV126:WCY126 WLR126:WMU126 WVN126:WWQ126 D65637:AQ65637 JB65637:KE65637 SX65637:UA65637 ACT65637:ADW65637 AMP65637:ANS65637 AWL65637:AXO65637 BGH65637:BHK65637 BQD65637:BRG65637 BZZ65637:CBC65637 CJV65637:CKY65637 CTR65637:CUU65637 DDN65637:DEQ65637 DNJ65637:DOM65637 DXF65637:DYI65637 EHB65637:EIE65637 EQX65637:ESA65637 FAT65637:FBW65637 FKP65637:FLS65637 FUL65637:FVO65637 GEH65637:GFK65637 GOD65637:GPG65637 GXZ65637:GZC65637 HHV65637:HIY65637 HRR65637:HSU65637 IBN65637:ICQ65637 ILJ65637:IMM65637 IVF65637:IWI65637 JFB65637:JGE65637 JOX65637:JQA65637 JYT65637:JZW65637 KIP65637:KJS65637 KSL65637:KTO65637 LCH65637:LDK65637 LMD65637:LNG65637 LVZ65637:LXC65637 MFV65637:MGY65637 MPR65637:MQU65637 MZN65637:NAQ65637 NJJ65637:NKM65637 NTF65637:NUI65637 ODB65637:OEE65637 OMX65637:OOA65637 OWT65637:OXW65637 PGP65637:PHS65637 PQL65637:PRO65637 QAH65637:QBK65637 QKD65637:QLG65637 QTZ65637:QVC65637 RDV65637:REY65637 RNR65637:ROU65637 RXN65637:RYQ65637 SHJ65637:SIM65637 SRF65637:SSI65637 TBB65637:TCE65637 TKX65637:TMA65637 TUT65637:TVW65637 UEP65637:UFS65637 UOL65637:UPO65637 UYH65637:UZK65637 VID65637:VJG65637 VRZ65637:VTC65637 WBV65637:WCY65637 WLR65637:WMU65637 WVN65637:WWQ65637 D131173:AQ131173 JB131173:KE131173 SX131173:UA131173 ACT131173:ADW131173 AMP131173:ANS131173 AWL131173:AXO131173 BGH131173:BHK131173 BQD131173:BRG131173 BZZ131173:CBC131173 CJV131173:CKY131173 CTR131173:CUU131173 DDN131173:DEQ131173 DNJ131173:DOM131173 DXF131173:DYI131173 EHB131173:EIE131173 EQX131173:ESA131173 FAT131173:FBW131173 FKP131173:FLS131173 FUL131173:FVO131173 GEH131173:GFK131173 GOD131173:GPG131173 GXZ131173:GZC131173 HHV131173:HIY131173 HRR131173:HSU131173 IBN131173:ICQ131173 ILJ131173:IMM131173 IVF131173:IWI131173 JFB131173:JGE131173 JOX131173:JQA131173 JYT131173:JZW131173 KIP131173:KJS131173 KSL131173:KTO131173 LCH131173:LDK131173 LMD131173:LNG131173 LVZ131173:LXC131173 MFV131173:MGY131173 MPR131173:MQU131173 MZN131173:NAQ131173 NJJ131173:NKM131173 NTF131173:NUI131173 ODB131173:OEE131173 OMX131173:OOA131173 OWT131173:OXW131173 PGP131173:PHS131173 PQL131173:PRO131173 QAH131173:QBK131173 QKD131173:QLG131173 QTZ131173:QVC131173 RDV131173:REY131173 RNR131173:ROU131173 RXN131173:RYQ131173 SHJ131173:SIM131173 SRF131173:SSI131173 TBB131173:TCE131173 TKX131173:TMA131173 TUT131173:TVW131173 UEP131173:UFS131173 UOL131173:UPO131173 UYH131173:UZK131173 VID131173:VJG131173 VRZ131173:VTC131173 WBV131173:WCY131173 WLR131173:WMU131173 WVN131173:WWQ131173 D196709:AQ196709 JB196709:KE196709 SX196709:UA196709 ACT196709:ADW196709 AMP196709:ANS196709 AWL196709:AXO196709 BGH196709:BHK196709 BQD196709:BRG196709 BZZ196709:CBC196709 CJV196709:CKY196709 CTR196709:CUU196709 DDN196709:DEQ196709 DNJ196709:DOM196709 DXF196709:DYI196709 EHB196709:EIE196709 EQX196709:ESA196709 FAT196709:FBW196709 FKP196709:FLS196709 FUL196709:FVO196709 GEH196709:GFK196709 GOD196709:GPG196709 GXZ196709:GZC196709 HHV196709:HIY196709 HRR196709:HSU196709 IBN196709:ICQ196709 ILJ196709:IMM196709 IVF196709:IWI196709 JFB196709:JGE196709 JOX196709:JQA196709 JYT196709:JZW196709 KIP196709:KJS196709 KSL196709:KTO196709 LCH196709:LDK196709 LMD196709:LNG196709 LVZ196709:LXC196709 MFV196709:MGY196709 MPR196709:MQU196709 MZN196709:NAQ196709 NJJ196709:NKM196709 NTF196709:NUI196709 ODB196709:OEE196709 OMX196709:OOA196709 OWT196709:OXW196709 PGP196709:PHS196709 PQL196709:PRO196709 QAH196709:QBK196709 QKD196709:QLG196709 QTZ196709:QVC196709 RDV196709:REY196709 RNR196709:ROU196709 RXN196709:RYQ196709 SHJ196709:SIM196709 SRF196709:SSI196709 TBB196709:TCE196709 TKX196709:TMA196709 TUT196709:TVW196709 UEP196709:UFS196709 UOL196709:UPO196709 UYH196709:UZK196709 VID196709:VJG196709 VRZ196709:VTC196709 WBV196709:WCY196709 WLR196709:WMU196709 WVN196709:WWQ196709 D262245:AQ262245 JB262245:KE262245 SX262245:UA262245 ACT262245:ADW262245 AMP262245:ANS262245 AWL262245:AXO262245 BGH262245:BHK262245 BQD262245:BRG262245 BZZ262245:CBC262245 CJV262245:CKY262245 CTR262245:CUU262245 DDN262245:DEQ262245 DNJ262245:DOM262245 DXF262245:DYI262245 EHB262245:EIE262245 EQX262245:ESA262245 FAT262245:FBW262245 FKP262245:FLS262245 FUL262245:FVO262245 GEH262245:GFK262245 GOD262245:GPG262245 GXZ262245:GZC262245 HHV262245:HIY262245 HRR262245:HSU262245 IBN262245:ICQ262245 ILJ262245:IMM262245 IVF262245:IWI262245 JFB262245:JGE262245 JOX262245:JQA262245 JYT262245:JZW262245 KIP262245:KJS262245 KSL262245:KTO262245 LCH262245:LDK262245 LMD262245:LNG262245 LVZ262245:LXC262245 MFV262245:MGY262245 MPR262245:MQU262245 MZN262245:NAQ262245 NJJ262245:NKM262245 NTF262245:NUI262245 ODB262245:OEE262245 OMX262245:OOA262245 OWT262245:OXW262245 PGP262245:PHS262245 PQL262245:PRO262245 QAH262245:QBK262245 QKD262245:QLG262245 QTZ262245:QVC262245 RDV262245:REY262245 RNR262245:ROU262245 RXN262245:RYQ262245 SHJ262245:SIM262245 SRF262245:SSI262245 TBB262245:TCE262245 TKX262245:TMA262245 TUT262245:TVW262245 UEP262245:UFS262245 UOL262245:UPO262245 UYH262245:UZK262245 VID262245:VJG262245 VRZ262245:VTC262245 WBV262245:WCY262245 WLR262245:WMU262245 WVN262245:WWQ262245 D327781:AQ327781 JB327781:KE327781 SX327781:UA327781 ACT327781:ADW327781 AMP327781:ANS327781 AWL327781:AXO327781 BGH327781:BHK327781 BQD327781:BRG327781 BZZ327781:CBC327781 CJV327781:CKY327781 CTR327781:CUU327781 DDN327781:DEQ327781 DNJ327781:DOM327781 DXF327781:DYI327781 EHB327781:EIE327781 EQX327781:ESA327781 FAT327781:FBW327781 FKP327781:FLS327781 FUL327781:FVO327781 GEH327781:GFK327781 GOD327781:GPG327781 GXZ327781:GZC327781 HHV327781:HIY327781 HRR327781:HSU327781 IBN327781:ICQ327781 ILJ327781:IMM327781 IVF327781:IWI327781 JFB327781:JGE327781 JOX327781:JQA327781 JYT327781:JZW327781 KIP327781:KJS327781 KSL327781:KTO327781 LCH327781:LDK327781 LMD327781:LNG327781 LVZ327781:LXC327781 MFV327781:MGY327781 MPR327781:MQU327781 MZN327781:NAQ327781 NJJ327781:NKM327781 NTF327781:NUI327781 ODB327781:OEE327781 OMX327781:OOA327781 OWT327781:OXW327781 PGP327781:PHS327781 PQL327781:PRO327781 QAH327781:QBK327781 QKD327781:QLG327781 QTZ327781:QVC327781 RDV327781:REY327781 RNR327781:ROU327781 RXN327781:RYQ327781 SHJ327781:SIM327781 SRF327781:SSI327781 TBB327781:TCE327781 TKX327781:TMA327781 TUT327781:TVW327781 UEP327781:UFS327781 UOL327781:UPO327781 UYH327781:UZK327781 VID327781:VJG327781 VRZ327781:VTC327781 WBV327781:WCY327781 WLR327781:WMU327781 WVN327781:WWQ327781 D393317:AQ393317 JB393317:KE393317 SX393317:UA393317 ACT393317:ADW393317 AMP393317:ANS393317 AWL393317:AXO393317 BGH393317:BHK393317 BQD393317:BRG393317 BZZ393317:CBC393317 CJV393317:CKY393317 CTR393317:CUU393317 DDN393317:DEQ393317 DNJ393317:DOM393317 DXF393317:DYI393317 EHB393317:EIE393317 EQX393317:ESA393317 FAT393317:FBW393317 FKP393317:FLS393317 FUL393317:FVO393317 GEH393317:GFK393317 GOD393317:GPG393317 GXZ393317:GZC393317 HHV393317:HIY393317 HRR393317:HSU393317 IBN393317:ICQ393317 ILJ393317:IMM393317 IVF393317:IWI393317 JFB393317:JGE393317 JOX393317:JQA393317 JYT393317:JZW393317 KIP393317:KJS393317 KSL393317:KTO393317 LCH393317:LDK393317 LMD393317:LNG393317 LVZ393317:LXC393317 MFV393317:MGY393317 MPR393317:MQU393317 MZN393317:NAQ393317 NJJ393317:NKM393317 NTF393317:NUI393317 ODB393317:OEE393317 OMX393317:OOA393317 OWT393317:OXW393317 PGP393317:PHS393317 PQL393317:PRO393317 QAH393317:QBK393317 QKD393317:QLG393317 QTZ393317:QVC393317 RDV393317:REY393317 RNR393317:ROU393317 RXN393317:RYQ393317 SHJ393317:SIM393317 SRF393317:SSI393317 TBB393317:TCE393317 TKX393317:TMA393317 TUT393317:TVW393317 UEP393317:UFS393317 UOL393317:UPO393317 UYH393317:UZK393317 VID393317:VJG393317 VRZ393317:VTC393317 WBV393317:WCY393317 WLR393317:WMU393317 WVN393317:WWQ393317 D458853:AQ458853 JB458853:KE458853 SX458853:UA458853 ACT458853:ADW458853 AMP458853:ANS458853 AWL458853:AXO458853 BGH458853:BHK458853 BQD458853:BRG458853 BZZ458853:CBC458853 CJV458853:CKY458853 CTR458853:CUU458853 DDN458853:DEQ458853 DNJ458853:DOM458853 DXF458853:DYI458853 EHB458853:EIE458853 EQX458853:ESA458853 FAT458853:FBW458853 FKP458853:FLS458853 FUL458853:FVO458853 GEH458853:GFK458853 GOD458853:GPG458853 GXZ458853:GZC458853 HHV458853:HIY458853 HRR458853:HSU458853 IBN458853:ICQ458853 ILJ458853:IMM458853 IVF458853:IWI458853 JFB458853:JGE458853 JOX458853:JQA458853 JYT458853:JZW458853 KIP458853:KJS458853 KSL458853:KTO458853 LCH458853:LDK458853 LMD458853:LNG458853 LVZ458853:LXC458853 MFV458853:MGY458853 MPR458853:MQU458853 MZN458853:NAQ458853 NJJ458853:NKM458853 NTF458853:NUI458853 ODB458853:OEE458853 OMX458853:OOA458853 OWT458853:OXW458853 PGP458853:PHS458853 PQL458853:PRO458853 QAH458853:QBK458853 QKD458853:QLG458853 QTZ458853:QVC458853 RDV458853:REY458853 RNR458853:ROU458853 RXN458853:RYQ458853 SHJ458853:SIM458853 SRF458853:SSI458853 TBB458853:TCE458853 TKX458853:TMA458853 TUT458853:TVW458853 UEP458853:UFS458853 UOL458853:UPO458853 UYH458853:UZK458853 VID458853:VJG458853 VRZ458853:VTC458853 WBV458853:WCY458853 WLR458853:WMU458853 WVN458853:WWQ458853 D524389:AQ524389 JB524389:KE524389 SX524389:UA524389 ACT524389:ADW524389 AMP524389:ANS524389 AWL524389:AXO524389 BGH524389:BHK524389 BQD524389:BRG524389 BZZ524389:CBC524389 CJV524389:CKY524389 CTR524389:CUU524389 DDN524389:DEQ524389 DNJ524389:DOM524389 DXF524389:DYI524389 EHB524389:EIE524389 EQX524389:ESA524389 FAT524389:FBW524389 FKP524389:FLS524389 FUL524389:FVO524389 GEH524389:GFK524389 GOD524389:GPG524389 GXZ524389:GZC524389 HHV524389:HIY524389 HRR524389:HSU524389 IBN524389:ICQ524389 ILJ524389:IMM524389 IVF524389:IWI524389 JFB524389:JGE524389 JOX524389:JQA524389 JYT524389:JZW524389 KIP524389:KJS524389 KSL524389:KTO524389 LCH524389:LDK524389 LMD524389:LNG524389 LVZ524389:LXC524389 MFV524389:MGY524389 MPR524389:MQU524389 MZN524389:NAQ524389 NJJ524389:NKM524389 NTF524389:NUI524389 ODB524389:OEE524389 OMX524389:OOA524389 OWT524389:OXW524389 PGP524389:PHS524389 PQL524389:PRO524389 QAH524389:QBK524389 QKD524389:QLG524389 QTZ524389:QVC524389 RDV524389:REY524389 RNR524389:ROU524389 RXN524389:RYQ524389 SHJ524389:SIM524389 SRF524389:SSI524389 TBB524389:TCE524389 TKX524389:TMA524389 TUT524389:TVW524389 UEP524389:UFS524389 UOL524389:UPO524389 UYH524389:UZK524389 VID524389:VJG524389 VRZ524389:VTC524389 WBV524389:WCY524389 WLR524389:WMU524389 WVN524389:WWQ524389 D589925:AQ589925 JB589925:KE589925 SX589925:UA589925 ACT589925:ADW589925 AMP589925:ANS589925 AWL589925:AXO589925 BGH589925:BHK589925 BQD589925:BRG589925 BZZ589925:CBC589925 CJV589925:CKY589925 CTR589925:CUU589925 DDN589925:DEQ589925 DNJ589925:DOM589925 DXF589925:DYI589925 EHB589925:EIE589925 EQX589925:ESA589925 FAT589925:FBW589925 FKP589925:FLS589925 FUL589925:FVO589925 GEH589925:GFK589925 GOD589925:GPG589925 GXZ589925:GZC589925 HHV589925:HIY589925 HRR589925:HSU589925 IBN589925:ICQ589925 ILJ589925:IMM589925 IVF589925:IWI589925 JFB589925:JGE589925 JOX589925:JQA589925 JYT589925:JZW589925 KIP589925:KJS589925 KSL589925:KTO589925 LCH589925:LDK589925 LMD589925:LNG589925 LVZ589925:LXC589925 MFV589925:MGY589925 MPR589925:MQU589925 MZN589925:NAQ589925 NJJ589925:NKM589925 NTF589925:NUI589925 ODB589925:OEE589925 OMX589925:OOA589925 OWT589925:OXW589925 PGP589925:PHS589925 PQL589925:PRO589925 QAH589925:QBK589925 QKD589925:QLG589925 QTZ589925:QVC589925 RDV589925:REY589925 RNR589925:ROU589925 RXN589925:RYQ589925 SHJ589925:SIM589925 SRF589925:SSI589925 TBB589925:TCE589925 TKX589925:TMA589925 TUT589925:TVW589925 UEP589925:UFS589925 UOL589925:UPO589925 UYH589925:UZK589925 VID589925:VJG589925 VRZ589925:VTC589925 WBV589925:WCY589925 WLR589925:WMU589925 WVN589925:WWQ589925 D655461:AQ655461 JB655461:KE655461 SX655461:UA655461 ACT655461:ADW655461 AMP655461:ANS655461 AWL655461:AXO655461 BGH655461:BHK655461 BQD655461:BRG655461 BZZ655461:CBC655461 CJV655461:CKY655461 CTR655461:CUU655461 DDN655461:DEQ655461 DNJ655461:DOM655461 DXF655461:DYI655461 EHB655461:EIE655461 EQX655461:ESA655461 FAT655461:FBW655461 FKP655461:FLS655461 FUL655461:FVO655461 GEH655461:GFK655461 GOD655461:GPG655461 GXZ655461:GZC655461 HHV655461:HIY655461 HRR655461:HSU655461 IBN655461:ICQ655461 ILJ655461:IMM655461 IVF655461:IWI655461 JFB655461:JGE655461 JOX655461:JQA655461 JYT655461:JZW655461 KIP655461:KJS655461 KSL655461:KTO655461 LCH655461:LDK655461 LMD655461:LNG655461 LVZ655461:LXC655461 MFV655461:MGY655461 MPR655461:MQU655461 MZN655461:NAQ655461 NJJ655461:NKM655461 NTF655461:NUI655461 ODB655461:OEE655461 OMX655461:OOA655461 OWT655461:OXW655461 PGP655461:PHS655461 PQL655461:PRO655461 QAH655461:QBK655461 QKD655461:QLG655461 QTZ655461:QVC655461 RDV655461:REY655461 RNR655461:ROU655461 RXN655461:RYQ655461 SHJ655461:SIM655461 SRF655461:SSI655461 TBB655461:TCE655461 TKX655461:TMA655461 TUT655461:TVW655461 UEP655461:UFS655461 UOL655461:UPO655461 UYH655461:UZK655461 VID655461:VJG655461 VRZ655461:VTC655461 WBV655461:WCY655461 WLR655461:WMU655461 WVN655461:WWQ655461 D720997:AQ720997 JB720997:KE720997 SX720997:UA720997 ACT720997:ADW720997 AMP720997:ANS720997 AWL720997:AXO720997 BGH720997:BHK720997 BQD720997:BRG720997 BZZ720997:CBC720997 CJV720997:CKY720997 CTR720997:CUU720997 DDN720997:DEQ720997 DNJ720997:DOM720997 DXF720997:DYI720997 EHB720997:EIE720997 EQX720997:ESA720997 FAT720997:FBW720997 FKP720997:FLS720997 FUL720997:FVO720997 GEH720997:GFK720997 GOD720997:GPG720997 GXZ720997:GZC720997 HHV720997:HIY720997 HRR720997:HSU720997 IBN720997:ICQ720997 ILJ720997:IMM720997 IVF720997:IWI720997 JFB720997:JGE720997 JOX720997:JQA720997 JYT720997:JZW720997 KIP720997:KJS720997 KSL720997:KTO720997 LCH720997:LDK720997 LMD720997:LNG720997 LVZ720997:LXC720997 MFV720997:MGY720997 MPR720997:MQU720997 MZN720997:NAQ720997 NJJ720997:NKM720997 NTF720997:NUI720997 ODB720997:OEE720997 OMX720997:OOA720997 OWT720997:OXW720997 PGP720997:PHS720997 PQL720997:PRO720997 QAH720997:QBK720997 QKD720997:QLG720997 QTZ720997:QVC720997 RDV720997:REY720997 RNR720997:ROU720997 RXN720997:RYQ720997 SHJ720997:SIM720997 SRF720997:SSI720997 TBB720997:TCE720997 TKX720997:TMA720997 TUT720997:TVW720997 UEP720997:UFS720997 UOL720997:UPO720997 UYH720997:UZK720997 VID720997:VJG720997 VRZ720997:VTC720997 WBV720997:WCY720997 WLR720997:WMU720997 WVN720997:WWQ720997 D786533:AQ786533 JB786533:KE786533 SX786533:UA786533 ACT786533:ADW786533 AMP786533:ANS786533 AWL786533:AXO786533 BGH786533:BHK786533 BQD786533:BRG786533 BZZ786533:CBC786533 CJV786533:CKY786533 CTR786533:CUU786533 DDN786533:DEQ786533 DNJ786533:DOM786533 DXF786533:DYI786533 EHB786533:EIE786533 EQX786533:ESA786533 FAT786533:FBW786533 FKP786533:FLS786533 FUL786533:FVO786533 GEH786533:GFK786533 GOD786533:GPG786533 GXZ786533:GZC786533 HHV786533:HIY786533 HRR786533:HSU786533 IBN786533:ICQ786533 ILJ786533:IMM786533 IVF786533:IWI786533 JFB786533:JGE786533 JOX786533:JQA786533 JYT786533:JZW786533 KIP786533:KJS786533 KSL786533:KTO786533 LCH786533:LDK786533 LMD786533:LNG786533 LVZ786533:LXC786533 MFV786533:MGY786533 MPR786533:MQU786533 MZN786533:NAQ786533 NJJ786533:NKM786533 NTF786533:NUI786533 ODB786533:OEE786533 OMX786533:OOA786533 OWT786533:OXW786533 PGP786533:PHS786533 PQL786533:PRO786533 QAH786533:QBK786533 QKD786533:QLG786533 QTZ786533:QVC786533 RDV786533:REY786533 RNR786533:ROU786533 RXN786533:RYQ786533 SHJ786533:SIM786533 SRF786533:SSI786533 TBB786533:TCE786533 TKX786533:TMA786533 TUT786533:TVW786533 UEP786533:UFS786533 UOL786533:UPO786533 UYH786533:UZK786533 VID786533:VJG786533 VRZ786533:VTC786533 WBV786533:WCY786533 WLR786533:WMU786533 WVN786533:WWQ786533 D852069:AQ852069 JB852069:KE852069 SX852069:UA852069 ACT852069:ADW852069 AMP852069:ANS852069 AWL852069:AXO852069 BGH852069:BHK852069 BQD852069:BRG852069 BZZ852069:CBC852069 CJV852069:CKY852069 CTR852069:CUU852069 DDN852069:DEQ852069 DNJ852069:DOM852069 DXF852069:DYI852069 EHB852069:EIE852069 EQX852069:ESA852069 FAT852069:FBW852069 FKP852069:FLS852069 FUL852069:FVO852069 GEH852069:GFK852069 GOD852069:GPG852069 GXZ852069:GZC852069 HHV852069:HIY852069 HRR852069:HSU852069 IBN852069:ICQ852069 ILJ852069:IMM852069 IVF852069:IWI852069 JFB852069:JGE852069 JOX852069:JQA852069 JYT852069:JZW852069 KIP852069:KJS852069 KSL852069:KTO852069 LCH852069:LDK852069 LMD852069:LNG852069 LVZ852069:LXC852069 MFV852069:MGY852069 MPR852069:MQU852069 MZN852069:NAQ852069 NJJ852069:NKM852069 NTF852069:NUI852069 ODB852069:OEE852069 OMX852069:OOA852069 OWT852069:OXW852069 PGP852069:PHS852069 PQL852069:PRO852069 QAH852069:QBK852069 QKD852069:QLG852069 QTZ852069:QVC852069 RDV852069:REY852069 RNR852069:ROU852069 RXN852069:RYQ852069 SHJ852069:SIM852069 SRF852069:SSI852069 TBB852069:TCE852069 TKX852069:TMA852069 TUT852069:TVW852069 UEP852069:UFS852069 UOL852069:UPO852069 UYH852069:UZK852069 VID852069:VJG852069 VRZ852069:VTC852069 WBV852069:WCY852069 WLR852069:WMU852069 WVN852069:WWQ852069 D917605:AQ917605 JB917605:KE917605 SX917605:UA917605 ACT917605:ADW917605 AMP917605:ANS917605 AWL917605:AXO917605 BGH917605:BHK917605 BQD917605:BRG917605 BZZ917605:CBC917605 CJV917605:CKY917605 CTR917605:CUU917605 DDN917605:DEQ917605 DNJ917605:DOM917605 DXF917605:DYI917605 EHB917605:EIE917605 EQX917605:ESA917605 FAT917605:FBW917605 FKP917605:FLS917605 FUL917605:FVO917605 GEH917605:GFK917605 GOD917605:GPG917605 GXZ917605:GZC917605 HHV917605:HIY917605 HRR917605:HSU917605 IBN917605:ICQ917605 ILJ917605:IMM917605 IVF917605:IWI917605 JFB917605:JGE917605 JOX917605:JQA917605 JYT917605:JZW917605 KIP917605:KJS917605 KSL917605:KTO917605 LCH917605:LDK917605 LMD917605:LNG917605 LVZ917605:LXC917605 MFV917605:MGY917605 MPR917605:MQU917605 MZN917605:NAQ917605 NJJ917605:NKM917605 NTF917605:NUI917605 ODB917605:OEE917605 OMX917605:OOA917605 OWT917605:OXW917605 PGP917605:PHS917605 PQL917605:PRO917605 QAH917605:QBK917605 QKD917605:QLG917605 QTZ917605:QVC917605 RDV917605:REY917605 RNR917605:ROU917605 RXN917605:RYQ917605 SHJ917605:SIM917605 SRF917605:SSI917605 TBB917605:TCE917605 TKX917605:TMA917605 TUT917605:TVW917605 UEP917605:UFS917605 UOL917605:UPO917605 UYH917605:UZK917605 VID917605:VJG917605 VRZ917605:VTC917605 WBV917605:WCY917605 WLR917605:WMU917605 WVN917605:WWQ917605 D983141:AQ983141 JB983141:KE983141 SX983141:UA983141 ACT983141:ADW983141 AMP983141:ANS983141 AWL983141:AXO983141 BGH983141:BHK983141 BQD983141:BRG983141 BZZ983141:CBC983141 CJV983141:CKY983141 CTR983141:CUU983141 DDN983141:DEQ983141 DNJ983141:DOM983141 DXF983141:DYI983141 EHB983141:EIE983141 EQX983141:ESA983141 FAT983141:FBW983141 FKP983141:FLS983141 FUL983141:FVO983141 GEH983141:GFK983141 GOD983141:GPG983141 GXZ983141:GZC983141 HHV983141:HIY983141 HRR983141:HSU983141 IBN983141:ICQ983141 ILJ983141:IMM983141 IVF983141:IWI983141 JFB983141:JGE983141 JOX983141:JQA983141 JYT983141:JZW983141 KIP983141:KJS983141 KSL983141:KTO983141 LCH983141:LDK983141 LMD983141:LNG983141 LVZ983141:LXC983141 MFV983141:MGY983141 MPR983141:MQU983141 MZN983141:NAQ983141 NJJ983141:NKM983141 NTF983141:NUI983141 ODB983141:OEE983141 OMX983141:OOA983141 OWT983141:OXW983141 PGP983141:PHS983141 PQL983141:PRO983141 QAH983141:QBK983141 QKD983141:QLG983141 QTZ983141:QVC983141 RDV983141:REY983141 RNR983141:ROU983141 RXN983141:RYQ983141 SHJ983141:SIM983141 SRF983141:SSI983141 TBB983141:TCE983141 TKX983141:TMA983141 TUT983141:TVW983141 UEP983141:UFS983141 UOL983141:UPO983141 UYH983141:UZK983141 VID983141:VJG983141 VRZ983141:VTC983141 WBV983141:WCY983141 WLR983141:WMU983141 WVN983141:WWQ983141 QTZ133:QVC137 JB130:KE131 SX130:UA131 ACT130:ADW131 AMP130:ANS131 AWL130:AXO131 BGH130:BHK131 BQD130:BRG131 BZZ130:CBC131 CJV130:CKY131 CTR130:CUU131 DDN130:DEQ131 DNJ130:DOM131 DXF130:DYI131 EHB130:EIE131 EQX130:ESA131 FAT130:FBW131 FKP130:FLS131 FUL130:FVO131 GEH130:GFK131 GOD130:GPG131 GXZ130:GZC131 HHV130:HIY131 HRR130:HSU131 IBN130:ICQ131 ILJ130:IMM131 IVF130:IWI131 JFB130:JGE131 JOX130:JQA131 JYT130:JZW131 KIP130:KJS131 KSL130:KTO131 LCH130:LDK131 LMD130:LNG131 LVZ130:LXC131 MFV130:MGY131 MPR130:MQU131 MZN130:NAQ131 NJJ130:NKM131 NTF130:NUI131 ODB130:OEE131 OMX130:OOA131 OWT130:OXW131 PGP130:PHS131 PQL130:PRO131 QAH130:QBK131 QKD130:QLG131 QTZ130:QVC131 RDV130:REY131 RNR130:ROU131 RXN130:RYQ131 SHJ130:SIM131 SRF130:SSI131 TBB130:TCE131 TKX130:TMA131 TUT130:TVW131 UEP130:UFS131 UOL130:UPO131 UYH130:UZK131 VID130:VJG131 VRZ130:VTC131 WBV130:WCY131 WLR130:WMU131 WVN130:WWQ131 D65640:AQ65641 JB65640:KE65641 SX65640:UA65641 ACT65640:ADW65641 AMP65640:ANS65641 AWL65640:AXO65641 BGH65640:BHK65641 BQD65640:BRG65641 BZZ65640:CBC65641 CJV65640:CKY65641 CTR65640:CUU65641 DDN65640:DEQ65641 DNJ65640:DOM65641 DXF65640:DYI65641 EHB65640:EIE65641 EQX65640:ESA65641 FAT65640:FBW65641 FKP65640:FLS65641 FUL65640:FVO65641 GEH65640:GFK65641 GOD65640:GPG65641 GXZ65640:GZC65641 HHV65640:HIY65641 HRR65640:HSU65641 IBN65640:ICQ65641 ILJ65640:IMM65641 IVF65640:IWI65641 JFB65640:JGE65641 JOX65640:JQA65641 JYT65640:JZW65641 KIP65640:KJS65641 KSL65640:KTO65641 LCH65640:LDK65641 LMD65640:LNG65641 LVZ65640:LXC65641 MFV65640:MGY65641 MPR65640:MQU65641 MZN65640:NAQ65641 NJJ65640:NKM65641 NTF65640:NUI65641 ODB65640:OEE65641 OMX65640:OOA65641 OWT65640:OXW65641 PGP65640:PHS65641 PQL65640:PRO65641 QAH65640:QBK65641 QKD65640:QLG65641 QTZ65640:QVC65641 RDV65640:REY65641 RNR65640:ROU65641 RXN65640:RYQ65641 SHJ65640:SIM65641 SRF65640:SSI65641 TBB65640:TCE65641 TKX65640:TMA65641 TUT65640:TVW65641 UEP65640:UFS65641 UOL65640:UPO65641 UYH65640:UZK65641 VID65640:VJG65641 VRZ65640:VTC65641 WBV65640:WCY65641 WLR65640:WMU65641 WVN65640:WWQ65641 D131176:AQ131177 JB131176:KE131177 SX131176:UA131177 ACT131176:ADW131177 AMP131176:ANS131177 AWL131176:AXO131177 BGH131176:BHK131177 BQD131176:BRG131177 BZZ131176:CBC131177 CJV131176:CKY131177 CTR131176:CUU131177 DDN131176:DEQ131177 DNJ131176:DOM131177 DXF131176:DYI131177 EHB131176:EIE131177 EQX131176:ESA131177 FAT131176:FBW131177 FKP131176:FLS131177 FUL131176:FVO131177 GEH131176:GFK131177 GOD131176:GPG131177 GXZ131176:GZC131177 HHV131176:HIY131177 HRR131176:HSU131177 IBN131176:ICQ131177 ILJ131176:IMM131177 IVF131176:IWI131177 JFB131176:JGE131177 JOX131176:JQA131177 JYT131176:JZW131177 KIP131176:KJS131177 KSL131176:KTO131177 LCH131176:LDK131177 LMD131176:LNG131177 LVZ131176:LXC131177 MFV131176:MGY131177 MPR131176:MQU131177 MZN131176:NAQ131177 NJJ131176:NKM131177 NTF131176:NUI131177 ODB131176:OEE131177 OMX131176:OOA131177 OWT131176:OXW131177 PGP131176:PHS131177 PQL131176:PRO131177 QAH131176:QBK131177 QKD131176:QLG131177 QTZ131176:QVC131177 RDV131176:REY131177 RNR131176:ROU131177 RXN131176:RYQ131177 SHJ131176:SIM131177 SRF131176:SSI131177 TBB131176:TCE131177 TKX131176:TMA131177 TUT131176:TVW131177 UEP131176:UFS131177 UOL131176:UPO131177 UYH131176:UZK131177 VID131176:VJG131177 VRZ131176:VTC131177 WBV131176:WCY131177 WLR131176:WMU131177 WVN131176:WWQ131177 D196712:AQ196713 JB196712:KE196713 SX196712:UA196713 ACT196712:ADW196713 AMP196712:ANS196713 AWL196712:AXO196713 BGH196712:BHK196713 BQD196712:BRG196713 BZZ196712:CBC196713 CJV196712:CKY196713 CTR196712:CUU196713 DDN196712:DEQ196713 DNJ196712:DOM196713 DXF196712:DYI196713 EHB196712:EIE196713 EQX196712:ESA196713 FAT196712:FBW196713 FKP196712:FLS196713 FUL196712:FVO196713 GEH196712:GFK196713 GOD196712:GPG196713 GXZ196712:GZC196713 HHV196712:HIY196713 HRR196712:HSU196713 IBN196712:ICQ196713 ILJ196712:IMM196713 IVF196712:IWI196713 JFB196712:JGE196713 JOX196712:JQA196713 JYT196712:JZW196713 KIP196712:KJS196713 KSL196712:KTO196713 LCH196712:LDK196713 LMD196712:LNG196713 LVZ196712:LXC196713 MFV196712:MGY196713 MPR196712:MQU196713 MZN196712:NAQ196713 NJJ196712:NKM196713 NTF196712:NUI196713 ODB196712:OEE196713 OMX196712:OOA196713 OWT196712:OXW196713 PGP196712:PHS196713 PQL196712:PRO196713 QAH196712:QBK196713 QKD196712:QLG196713 QTZ196712:QVC196713 RDV196712:REY196713 RNR196712:ROU196713 RXN196712:RYQ196713 SHJ196712:SIM196713 SRF196712:SSI196713 TBB196712:TCE196713 TKX196712:TMA196713 TUT196712:TVW196713 UEP196712:UFS196713 UOL196712:UPO196713 UYH196712:UZK196713 VID196712:VJG196713 VRZ196712:VTC196713 WBV196712:WCY196713 WLR196712:WMU196713 WVN196712:WWQ196713 D262248:AQ262249 JB262248:KE262249 SX262248:UA262249 ACT262248:ADW262249 AMP262248:ANS262249 AWL262248:AXO262249 BGH262248:BHK262249 BQD262248:BRG262249 BZZ262248:CBC262249 CJV262248:CKY262249 CTR262248:CUU262249 DDN262248:DEQ262249 DNJ262248:DOM262249 DXF262248:DYI262249 EHB262248:EIE262249 EQX262248:ESA262249 FAT262248:FBW262249 FKP262248:FLS262249 FUL262248:FVO262249 GEH262248:GFK262249 GOD262248:GPG262249 GXZ262248:GZC262249 HHV262248:HIY262249 HRR262248:HSU262249 IBN262248:ICQ262249 ILJ262248:IMM262249 IVF262248:IWI262249 JFB262248:JGE262249 JOX262248:JQA262249 JYT262248:JZW262249 KIP262248:KJS262249 KSL262248:KTO262249 LCH262248:LDK262249 LMD262248:LNG262249 LVZ262248:LXC262249 MFV262248:MGY262249 MPR262248:MQU262249 MZN262248:NAQ262249 NJJ262248:NKM262249 NTF262248:NUI262249 ODB262248:OEE262249 OMX262248:OOA262249 OWT262248:OXW262249 PGP262248:PHS262249 PQL262248:PRO262249 QAH262248:QBK262249 QKD262248:QLG262249 QTZ262248:QVC262249 RDV262248:REY262249 RNR262248:ROU262249 RXN262248:RYQ262249 SHJ262248:SIM262249 SRF262248:SSI262249 TBB262248:TCE262249 TKX262248:TMA262249 TUT262248:TVW262249 UEP262248:UFS262249 UOL262248:UPO262249 UYH262248:UZK262249 VID262248:VJG262249 VRZ262248:VTC262249 WBV262248:WCY262249 WLR262248:WMU262249 WVN262248:WWQ262249 D327784:AQ327785 JB327784:KE327785 SX327784:UA327785 ACT327784:ADW327785 AMP327784:ANS327785 AWL327784:AXO327785 BGH327784:BHK327785 BQD327784:BRG327785 BZZ327784:CBC327785 CJV327784:CKY327785 CTR327784:CUU327785 DDN327784:DEQ327785 DNJ327784:DOM327785 DXF327784:DYI327785 EHB327784:EIE327785 EQX327784:ESA327785 FAT327784:FBW327785 FKP327784:FLS327785 FUL327784:FVO327785 GEH327784:GFK327785 GOD327784:GPG327785 GXZ327784:GZC327785 HHV327784:HIY327785 HRR327784:HSU327785 IBN327784:ICQ327785 ILJ327784:IMM327785 IVF327784:IWI327785 JFB327784:JGE327785 JOX327784:JQA327785 JYT327784:JZW327785 KIP327784:KJS327785 KSL327784:KTO327785 LCH327784:LDK327785 LMD327784:LNG327785 LVZ327784:LXC327785 MFV327784:MGY327785 MPR327784:MQU327785 MZN327784:NAQ327785 NJJ327784:NKM327785 NTF327784:NUI327785 ODB327784:OEE327785 OMX327784:OOA327785 OWT327784:OXW327785 PGP327784:PHS327785 PQL327784:PRO327785 QAH327784:QBK327785 QKD327784:QLG327785 QTZ327784:QVC327785 RDV327784:REY327785 RNR327784:ROU327785 RXN327784:RYQ327785 SHJ327784:SIM327785 SRF327784:SSI327785 TBB327784:TCE327785 TKX327784:TMA327785 TUT327784:TVW327785 UEP327784:UFS327785 UOL327784:UPO327785 UYH327784:UZK327785 VID327784:VJG327785 VRZ327784:VTC327785 WBV327784:WCY327785 WLR327784:WMU327785 WVN327784:WWQ327785 D393320:AQ393321 JB393320:KE393321 SX393320:UA393321 ACT393320:ADW393321 AMP393320:ANS393321 AWL393320:AXO393321 BGH393320:BHK393321 BQD393320:BRG393321 BZZ393320:CBC393321 CJV393320:CKY393321 CTR393320:CUU393321 DDN393320:DEQ393321 DNJ393320:DOM393321 DXF393320:DYI393321 EHB393320:EIE393321 EQX393320:ESA393321 FAT393320:FBW393321 FKP393320:FLS393321 FUL393320:FVO393321 GEH393320:GFK393321 GOD393320:GPG393321 GXZ393320:GZC393321 HHV393320:HIY393321 HRR393320:HSU393321 IBN393320:ICQ393321 ILJ393320:IMM393321 IVF393320:IWI393321 JFB393320:JGE393321 JOX393320:JQA393321 JYT393320:JZW393321 KIP393320:KJS393321 KSL393320:KTO393321 LCH393320:LDK393321 LMD393320:LNG393321 LVZ393320:LXC393321 MFV393320:MGY393321 MPR393320:MQU393321 MZN393320:NAQ393321 NJJ393320:NKM393321 NTF393320:NUI393321 ODB393320:OEE393321 OMX393320:OOA393321 OWT393320:OXW393321 PGP393320:PHS393321 PQL393320:PRO393321 QAH393320:QBK393321 QKD393320:QLG393321 QTZ393320:QVC393321 RDV393320:REY393321 RNR393320:ROU393321 RXN393320:RYQ393321 SHJ393320:SIM393321 SRF393320:SSI393321 TBB393320:TCE393321 TKX393320:TMA393321 TUT393320:TVW393321 UEP393320:UFS393321 UOL393320:UPO393321 UYH393320:UZK393321 VID393320:VJG393321 VRZ393320:VTC393321 WBV393320:WCY393321 WLR393320:WMU393321 WVN393320:WWQ393321 D458856:AQ458857 JB458856:KE458857 SX458856:UA458857 ACT458856:ADW458857 AMP458856:ANS458857 AWL458856:AXO458857 BGH458856:BHK458857 BQD458856:BRG458857 BZZ458856:CBC458857 CJV458856:CKY458857 CTR458856:CUU458857 DDN458856:DEQ458857 DNJ458856:DOM458857 DXF458856:DYI458857 EHB458856:EIE458857 EQX458856:ESA458857 FAT458856:FBW458857 FKP458856:FLS458857 FUL458856:FVO458857 GEH458856:GFK458857 GOD458856:GPG458857 GXZ458856:GZC458857 HHV458856:HIY458857 HRR458856:HSU458857 IBN458856:ICQ458857 ILJ458856:IMM458857 IVF458856:IWI458857 JFB458856:JGE458857 JOX458856:JQA458857 JYT458856:JZW458857 KIP458856:KJS458857 KSL458856:KTO458857 LCH458856:LDK458857 LMD458856:LNG458857 LVZ458856:LXC458857 MFV458856:MGY458857 MPR458856:MQU458857 MZN458856:NAQ458857 NJJ458856:NKM458857 NTF458856:NUI458857 ODB458856:OEE458857 OMX458856:OOA458857 OWT458856:OXW458857 PGP458856:PHS458857 PQL458856:PRO458857 QAH458856:QBK458857 QKD458856:QLG458857 QTZ458856:QVC458857 RDV458856:REY458857 RNR458856:ROU458857 RXN458856:RYQ458857 SHJ458856:SIM458857 SRF458856:SSI458857 TBB458856:TCE458857 TKX458856:TMA458857 TUT458856:TVW458857 UEP458856:UFS458857 UOL458856:UPO458857 UYH458856:UZK458857 VID458856:VJG458857 VRZ458856:VTC458857 WBV458856:WCY458857 WLR458856:WMU458857 WVN458856:WWQ458857 D524392:AQ524393 JB524392:KE524393 SX524392:UA524393 ACT524392:ADW524393 AMP524392:ANS524393 AWL524392:AXO524393 BGH524392:BHK524393 BQD524392:BRG524393 BZZ524392:CBC524393 CJV524392:CKY524393 CTR524392:CUU524393 DDN524392:DEQ524393 DNJ524392:DOM524393 DXF524392:DYI524393 EHB524392:EIE524393 EQX524392:ESA524393 FAT524392:FBW524393 FKP524392:FLS524393 FUL524392:FVO524393 GEH524392:GFK524393 GOD524392:GPG524393 GXZ524392:GZC524393 HHV524392:HIY524393 HRR524392:HSU524393 IBN524392:ICQ524393 ILJ524392:IMM524393 IVF524392:IWI524393 JFB524392:JGE524393 JOX524392:JQA524393 JYT524392:JZW524393 KIP524392:KJS524393 KSL524392:KTO524393 LCH524392:LDK524393 LMD524392:LNG524393 LVZ524392:LXC524393 MFV524392:MGY524393 MPR524392:MQU524393 MZN524392:NAQ524393 NJJ524392:NKM524393 NTF524392:NUI524393 ODB524392:OEE524393 OMX524392:OOA524393 OWT524392:OXW524393 PGP524392:PHS524393 PQL524392:PRO524393 QAH524392:QBK524393 QKD524392:QLG524393 QTZ524392:QVC524393 RDV524392:REY524393 RNR524392:ROU524393 RXN524392:RYQ524393 SHJ524392:SIM524393 SRF524392:SSI524393 TBB524392:TCE524393 TKX524392:TMA524393 TUT524392:TVW524393 UEP524392:UFS524393 UOL524392:UPO524393 UYH524392:UZK524393 VID524392:VJG524393 VRZ524392:VTC524393 WBV524392:WCY524393 WLR524392:WMU524393 WVN524392:WWQ524393 D589928:AQ589929 JB589928:KE589929 SX589928:UA589929 ACT589928:ADW589929 AMP589928:ANS589929 AWL589928:AXO589929 BGH589928:BHK589929 BQD589928:BRG589929 BZZ589928:CBC589929 CJV589928:CKY589929 CTR589928:CUU589929 DDN589928:DEQ589929 DNJ589928:DOM589929 DXF589928:DYI589929 EHB589928:EIE589929 EQX589928:ESA589929 FAT589928:FBW589929 FKP589928:FLS589929 FUL589928:FVO589929 GEH589928:GFK589929 GOD589928:GPG589929 GXZ589928:GZC589929 HHV589928:HIY589929 HRR589928:HSU589929 IBN589928:ICQ589929 ILJ589928:IMM589929 IVF589928:IWI589929 JFB589928:JGE589929 JOX589928:JQA589929 JYT589928:JZW589929 KIP589928:KJS589929 KSL589928:KTO589929 LCH589928:LDK589929 LMD589928:LNG589929 LVZ589928:LXC589929 MFV589928:MGY589929 MPR589928:MQU589929 MZN589928:NAQ589929 NJJ589928:NKM589929 NTF589928:NUI589929 ODB589928:OEE589929 OMX589928:OOA589929 OWT589928:OXW589929 PGP589928:PHS589929 PQL589928:PRO589929 QAH589928:QBK589929 QKD589928:QLG589929 QTZ589928:QVC589929 RDV589928:REY589929 RNR589928:ROU589929 RXN589928:RYQ589929 SHJ589928:SIM589929 SRF589928:SSI589929 TBB589928:TCE589929 TKX589928:TMA589929 TUT589928:TVW589929 UEP589928:UFS589929 UOL589928:UPO589929 UYH589928:UZK589929 VID589928:VJG589929 VRZ589928:VTC589929 WBV589928:WCY589929 WLR589928:WMU589929 WVN589928:WWQ589929 D655464:AQ655465 JB655464:KE655465 SX655464:UA655465 ACT655464:ADW655465 AMP655464:ANS655465 AWL655464:AXO655465 BGH655464:BHK655465 BQD655464:BRG655465 BZZ655464:CBC655465 CJV655464:CKY655465 CTR655464:CUU655465 DDN655464:DEQ655465 DNJ655464:DOM655465 DXF655464:DYI655465 EHB655464:EIE655465 EQX655464:ESA655465 FAT655464:FBW655465 FKP655464:FLS655465 FUL655464:FVO655465 GEH655464:GFK655465 GOD655464:GPG655465 GXZ655464:GZC655465 HHV655464:HIY655465 HRR655464:HSU655465 IBN655464:ICQ655465 ILJ655464:IMM655465 IVF655464:IWI655465 JFB655464:JGE655465 JOX655464:JQA655465 JYT655464:JZW655465 KIP655464:KJS655465 KSL655464:KTO655465 LCH655464:LDK655465 LMD655464:LNG655465 LVZ655464:LXC655465 MFV655464:MGY655465 MPR655464:MQU655465 MZN655464:NAQ655465 NJJ655464:NKM655465 NTF655464:NUI655465 ODB655464:OEE655465 OMX655464:OOA655465 OWT655464:OXW655465 PGP655464:PHS655465 PQL655464:PRO655465 QAH655464:QBK655465 QKD655464:QLG655465 QTZ655464:QVC655465 RDV655464:REY655465 RNR655464:ROU655465 RXN655464:RYQ655465 SHJ655464:SIM655465 SRF655464:SSI655465 TBB655464:TCE655465 TKX655464:TMA655465 TUT655464:TVW655465 UEP655464:UFS655465 UOL655464:UPO655465 UYH655464:UZK655465 VID655464:VJG655465 VRZ655464:VTC655465 WBV655464:WCY655465 WLR655464:WMU655465 WVN655464:WWQ655465 D721000:AQ721001 JB721000:KE721001 SX721000:UA721001 ACT721000:ADW721001 AMP721000:ANS721001 AWL721000:AXO721001 BGH721000:BHK721001 BQD721000:BRG721001 BZZ721000:CBC721001 CJV721000:CKY721001 CTR721000:CUU721001 DDN721000:DEQ721001 DNJ721000:DOM721001 DXF721000:DYI721001 EHB721000:EIE721001 EQX721000:ESA721001 FAT721000:FBW721001 FKP721000:FLS721001 FUL721000:FVO721001 GEH721000:GFK721001 GOD721000:GPG721001 GXZ721000:GZC721001 HHV721000:HIY721001 HRR721000:HSU721001 IBN721000:ICQ721001 ILJ721000:IMM721001 IVF721000:IWI721001 JFB721000:JGE721001 JOX721000:JQA721001 JYT721000:JZW721001 KIP721000:KJS721001 KSL721000:KTO721001 LCH721000:LDK721001 LMD721000:LNG721001 LVZ721000:LXC721001 MFV721000:MGY721001 MPR721000:MQU721001 MZN721000:NAQ721001 NJJ721000:NKM721001 NTF721000:NUI721001 ODB721000:OEE721001 OMX721000:OOA721001 OWT721000:OXW721001 PGP721000:PHS721001 PQL721000:PRO721001 QAH721000:QBK721001 QKD721000:QLG721001 QTZ721000:QVC721001 RDV721000:REY721001 RNR721000:ROU721001 RXN721000:RYQ721001 SHJ721000:SIM721001 SRF721000:SSI721001 TBB721000:TCE721001 TKX721000:TMA721001 TUT721000:TVW721001 UEP721000:UFS721001 UOL721000:UPO721001 UYH721000:UZK721001 VID721000:VJG721001 VRZ721000:VTC721001 WBV721000:WCY721001 WLR721000:WMU721001 WVN721000:WWQ721001 D786536:AQ786537 JB786536:KE786537 SX786536:UA786537 ACT786536:ADW786537 AMP786536:ANS786537 AWL786536:AXO786537 BGH786536:BHK786537 BQD786536:BRG786537 BZZ786536:CBC786537 CJV786536:CKY786537 CTR786536:CUU786537 DDN786536:DEQ786537 DNJ786536:DOM786537 DXF786536:DYI786537 EHB786536:EIE786537 EQX786536:ESA786537 FAT786536:FBW786537 FKP786536:FLS786537 FUL786536:FVO786537 GEH786536:GFK786537 GOD786536:GPG786537 GXZ786536:GZC786537 HHV786536:HIY786537 HRR786536:HSU786537 IBN786536:ICQ786537 ILJ786536:IMM786537 IVF786536:IWI786537 JFB786536:JGE786537 JOX786536:JQA786537 JYT786536:JZW786537 KIP786536:KJS786537 KSL786536:KTO786537 LCH786536:LDK786537 LMD786536:LNG786537 LVZ786536:LXC786537 MFV786536:MGY786537 MPR786536:MQU786537 MZN786536:NAQ786537 NJJ786536:NKM786537 NTF786536:NUI786537 ODB786536:OEE786537 OMX786536:OOA786537 OWT786536:OXW786537 PGP786536:PHS786537 PQL786536:PRO786537 QAH786536:QBK786537 QKD786536:QLG786537 QTZ786536:QVC786537 RDV786536:REY786537 RNR786536:ROU786537 RXN786536:RYQ786537 SHJ786536:SIM786537 SRF786536:SSI786537 TBB786536:TCE786537 TKX786536:TMA786537 TUT786536:TVW786537 UEP786536:UFS786537 UOL786536:UPO786537 UYH786536:UZK786537 VID786536:VJG786537 VRZ786536:VTC786537 WBV786536:WCY786537 WLR786536:WMU786537 WVN786536:WWQ786537 D852072:AQ852073 JB852072:KE852073 SX852072:UA852073 ACT852072:ADW852073 AMP852072:ANS852073 AWL852072:AXO852073 BGH852072:BHK852073 BQD852072:BRG852073 BZZ852072:CBC852073 CJV852072:CKY852073 CTR852072:CUU852073 DDN852072:DEQ852073 DNJ852072:DOM852073 DXF852072:DYI852073 EHB852072:EIE852073 EQX852072:ESA852073 FAT852072:FBW852073 FKP852072:FLS852073 FUL852072:FVO852073 GEH852072:GFK852073 GOD852072:GPG852073 GXZ852072:GZC852073 HHV852072:HIY852073 HRR852072:HSU852073 IBN852072:ICQ852073 ILJ852072:IMM852073 IVF852072:IWI852073 JFB852072:JGE852073 JOX852072:JQA852073 JYT852072:JZW852073 KIP852072:KJS852073 KSL852072:KTO852073 LCH852072:LDK852073 LMD852072:LNG852073 LVZ852072:LXC852073 MFV852072:MGY852073 MPR852072:MQU852073 MZN852072:NAQ852073 NJJ852072:NKM852073 NTF852072:NUI852073 ODB852072:OEE852073 OMX852072:OOA852073 OWT852072:OXW852073 PGP852072:PHS852073 PQL852072:PRO852073 QAH852072:QBK852073 QKD852072:QLG852073 QTZ852072:QVC852073 RDV852072:REY852073 RNR852072:ROU852073 RXN852072:RYQ852073 SHJ852072:SIM852073 SRF852072:SSI852073 TBB852072:TCE852073 TKX852072:TMA852073 TUT852072:TVW852073 UEP852072:UFS852073 UOL852072:UPO852073 UYH852072:UZK852073 VID852072:VJG852073 VRZ852072:VTC852073 WBV852072:WCY852073 WLR852072:WMU852073 WVN852072:WWQ852073 D917608:AQ917609 JB917608:KE917609 SX917608:UA917609 ACT917608:ADW917609 AMP917608:ANS917609 AWL917608:AXO917609 BGH917608:BHK917609 BQD917608:BRG917609 BZZ917608:CBC917609 CJV917608:CKY917609 CTR917608:CUU917609 DDN917608:DEQ917609 DNJ917608:DOM917609 DXF917608:DYI917609 EHB917608:EIE917609 EQX917608:ESA917609 FAT917608:FBW917609 FKP917608:FLS917609 FUL917608:FVO917609 GEH917608:GFK917609 GOD917608:GPG917609 GXZ917608:GZC917609 HHV917608:HIY917609 HRR917608:HSU917609 IBN917608:ICQ917609 ILJ917608:IMM917609 IVF917608:IWI917609 JFB917608:JGE917609 JOX917608:JQA917609 JYT917608:JZW917609 KIP917608:KJS917609 KSL917608:KTO917609 LCH917608:LDK917609 LMD917608:LNG917609 LVZ917608:LXC917609 MFV917608:MGY917609 MPR917608:MQU917609 MZN917608:NAQ917609 NJJ917608:NKM917609 NTF917608:NUI917609 ODB917608:OEE917609 OMX917608:OOA917609 OWT917608:OXW917609 PGP917608:PHS917609 PQL917608:PRO917609 QAH917608:QBK917609 QKD917608:QLG917609 QTZ917608:QVC917609 RDV917608:REY917609 RNR917608:ROU917609 RXN917608:RYQ917609 SHJ917608:SIM917609 SRF917608:SSI917609 TBB917608:TCE917609 TKX917608:TMA917609 TUT917608:TVW917609 UEP917608:UFS917609 UOL917608:UPO917609 UYH917608:UZK917609 VID917608:VJG917609 VRZ917608:VTC917609 WBV917608:WCY917609 WLR917608:WMU917609 WVN917608:WWQ917609 D983144:AQ983145 JB983144:KE983145 SX983144:UA983145 ACT983144:ADW983145 AMP983144:ANS983145 AWL983144:AXO983145 BGH983144:BHK983145 BQD983144:BRG983145 BZZ983144:CBC983145 CJV983144:CKY983145 CTR983144:CUU983145 DDN983144:DEQ983145 DNJ983144:DOM983145 DXF983144:DYI983145 EHB983144:EIE983145 EQX983144:ESA983145 FAT983144:FBW983145 FKP983144:FLS983145 FUL983144:FVO983145 GEH983144:GFK983145 GOD983144:GPG983145 GXZ983144:GZC983145 HHV983144:HIY983145 HRR983144:HSU983145 IBN983144:ICQ983145 ILJ983144:IMM983145 IVF983144:IWI983145 JFB983144:JGE983145 JOX983144:JQA983145 JYT983144:JZW983145 KIP983144:KJS983145 KSL983144:KTO983145 LCH983144:LDK983145 LMD983144:LNG983145 LVZ983144:LXC983145 MFV983144:MGY983145 MPR983144:MQU983145 MZN983144:NAQ983145 NJJ983144:NKM983145 NTF983144:NUI983145 ODB983144:OEE983145 OMX983144:OOA983145 OWT983144:OXW983145 PGP983144:PHS983145 PQL983144:PRO983145 QAH983144:QBK983145 QKD983144:QLG983145 QTZ983144:QVC983145 RDV983144:REY983145 RNR983144:ROU983145 RXN983144:RYQ983145 SHJ983144:SIM983145 SRF983144:SSI983145 TBB983144:TCE983145 TKX983144:TMA983145 TUT983144:TVW983145 UEP983144:UFS983145 UOL983144:UPO983145 UYH983144:UZK983145 VID983144:VJG983145 VRZ983144:VTC983145 WBV983144:WCY983145 WLR983144:WMU983145 WVN983144:WWQ983145 QKD133:QLG137 D65643:AQ65643 JB65643:KE65643 SX65643:UA65643 ACT65643:ADW65643 AMP65643:ANS65643 AWL65643:AXO65643 BGH65643:BHK65643 BQD65643:BRG65643 BZZ65643:CBC65643 CJV65643:CKY65643 CTR65643:CUU65643 DDN65643:DEQ65643 DNJ65643:DOM65643 DXF65643:DYI65643 EHB65643:EIE65643 EQX65643:ESA65643 FAT65643:FBW65643 FKP65643:FLS65643 FUL65643:FVO65643 GEH65643:GFK65643 GOD65643:GPG65643 GXZ65643:GZC65643 HHV65643:HIY65643 HRR65643:HSU65643 IBN65643:ICQ65643 ILJ65643:IMM65643 IVF65643:IWI65643 JFB65643:JGE65643 JOX65643:JQA65643 JYT65643:JZW65643 KIP65643:KJS65643 KSL65643:KTO65643 LCH65643:LDK65643 LMD65643:LNG65643 LVZ65643:LXC65643 MFV65643:MGY65643 MPR65643:MQU65643 MZN65643:NAQ65643 NJJ65643:NKM65643 NTF65643:NUI65643 ODB65643:OEE65643 OMX65643:OOA65643 OWT65643:OXW65643 PGP65643:PHS65643 PQL65643:PRO65643 QAH65643:QBK65643 QKD65643:QLG65643 QTZ65643:QVC65643 RDV65643:REY65643 RNR65643:ROU65643 RXN65643:RYQ65643 SHJ65643:SIM65643 SRF65643:SSI65643 TBB65643:TCE65643 TKX65643:TMA65643 TUT65643:TVW65643 UEP65643:UFS65643 UOL65643:UPO65643 UYH65643:UZK65643 VID65643:VJG65643 VRZ65643:VTC65643 WBV65643:WCY65643 WLR65643:WMU65643 WVN65643:WWQ65643 D131179:AQ131179 JB131179:KE131179 SX131179:UA131179 ACT131179:ADW131179 AMP131179:ANS131179 AWL131179:AXO131179 BGH131179:BHK131179 BQD131179:BRG131179 BZZ131179:CBC131179 CJV131179:CKY131179 CTR131179:CUU131179 DDN131179:DEQ131179 DNJ131179:DOM131179 DXF131179:DYI131179 EHB131179:EIE131179 EQX131179:ESA131179 FAT131179:FBW131179 FKP131179:FLS131179 FUL131179:FVO131179 GEH131179:GFK131179 GOD131179:GPG131179 GXZ131179:GZC131179 HHV131179:HIY131179 HRR131179:HSU131179 IBN131179:ICQ131179 ILJ131179:IMM131179 IVF131179:IWI131179 JFB131179:JGE131179 JOX131179:JQA131179 JYT131179:JZW131179 KIP131179:KJS131179 KSL131179:KTO131179 LCH131179:LDK131179 LMD131179:LNG131179 LVZ131179:LXC131179 MFV131179:MGY131179 MPR131179:MQU131179 MZN131179:NAQ131179 NJJ131179:NKM131179 NTF131179:NUI131179 ODB131179:OEE131179 OMX131179:OOA131179 OWT131179:OXW131179 PGP131179:PHS131179 PQL131179:PRO131179 QAH131179:QBK131179 QKD131179:QLG131179 QTZ131179:QVC131179 RDV131179:REY131179 RNR131179:ROU131179 RXN131179:RYQ131179 SHJ131179:SIM131179 SRF131179:SSI131179 TBB131179:TCE131179 TKX131179:TMA131179 TUT131179:TVW131179 UEP131179:UFS131179 UOL131179:UPO131179 UYH131179:UZK131179 VID131179:VJG131179 VRZ131179:VTC131179 WBV131179:WCY131179 WLR131179:WMU131179 WVN131179:WWQ131179 D196715:AQ196715 JB196715:KE196715 SX196715:UA196715 ACT196715:ADW196715 AMP196715:ANS196715 AWL196715:AXO196715 BGH196715:BHK196715 BQD196715:BRG196715 BZZ196715:CBC196715 CJV196715:CKY196715 CTR196715:CUU196715 DDN196715:DEQ196715 DNJ196715:DOM196715 DXF196715:DYI196715 EHB196715:EIE196715 EQX196715:ESA196715 FAT196715:FBW196715 FKP196715:FLS196715 FUL196715:FVO196715 GEH196715:GFK196715 GOD196715:GPG196715 GXZ196715:GZC196715 HHV196715:HIY196715 HRR196715:HSU196715 IBN196715:ICQ196715 ILJ196715:IMM196715 IVF196715:IWI196715 JFB196715:JGE196715 JOX196715:JQA196715 JYT196715:JZW196715 KIP196715:KJS196715 KSL196715:KTO196715 LCH196715:LDK196715 LMD196715:LNG196715 LVZ196715:LXC196715 MFV196715:MGY196715 MPR196715:MQU196715 MZN196715:NAQ196715 NJJ196715:NKM196715 NTF196715:NUI196715 ODB196715:OEE196715 OMX196715:OOA196715 OWT196715:OXW196715 PGP196715:PHS196715 PQL196715:PRO196715 QAH196715:QBK196715 QKD196715:QLG196715 QTZ196715:QVC196715 RDV196715:REY196715 RNR196715:ROU196715 RXN196715:RYQ196715 SHJ196715:SIM196715 SRF196715:SSI196715 TBB196715:TCE196715 TKX196715:TMA196715 TUT196715:TVW196715 UEP196715:UFS196715 UOL196715:UPO196715 UYH196715:UZK196715 VID196715:VJG196715 VRZ196715:VTC196715 WBV196715:WCY196715 WLR196715:WMU196715 WVN196715:WWQ196715 D262251:AQ262251 JB262251:KE262251 SX262251:UA262251 ACT262251:ADW262251 AMP262251:ANS262251 AWL262251:AXO262251 BGH262251:BHK262251 BQD262251:BRG262251 BZZ262251:CBC262251 CJV262251:CKY262251 CTR262251:CUU262251 DDN262251:DEQ262251 DNJ262251:DOM262251 DXF262251:DYI262251 EHB262251:EIE262251 EQX262251:ESA262251 FAT262251:FBW262251 FKP262251:FLS262251 FUL262251:FVO262251 GEH262251:GFK262251 GOD262251:GPG262251 GXZ262251:GZC262251 HHV262251:HIY262251 HRR262251:HSU262251 IBN262251:ICQ262251 ILJ262251:IMM262251 IVF262251:IWI262251 JFB262251:JGE262251 JOX262251:JQA262251 JYT262251:JZW262251 KIP262251:KJS262251 KSL262251:KTO262251 LCH262251:LDK262251 LMD262251:LNG262251 LVZ262251:LXC262251 MFV262251:MGY262251 MPR262251:MQU262251 MZN262251:NAQ262251 NJJ262251:NKM262251 NTF262251:NUI262251 ODB262251:OEE262251 OMX262251:OOA262251 OWT262251:OXW262251 PGP262251:PHS262251 PQL262251:PRO262251 QAH262251:QBK262251 QKD262251:QLG262251 QTZ262251:QVC262251 RDV262251:REY262251 RNR262251:ROU262251 RXN262251:RYQ262251 SHJ262251:SIM262251 SRF262251:SSI262251 TBB262251:TCE262251 TKX262251:TMA262251 TUT262251:TVW262251 UEP262251:UFS262251 UOL262251:UPO262251 UYH262251:UZK262251 VID262251:VJG262251 VRZ262251:VTC262251 WBV262251:WCY262251 WLR262251:WMU262251 WVN262251:WWQ262251 D327787:AQ327787 JB327787:KE327787 SX327787:UA327787 ACT327787:ADW327787 AMP327787:ANS327787 AWL327787:AXO327787 BGH327787:BHK327787 BQD327787:BRG327787 BZZ327787:CBC327787 CJV327787:CKY327787 CTR327787:CUU327787 DDN327787:DEQ327787 DNJ327787:DOM327787 DXF327787:DYI327787 EHB327787:EIE327787 EQX327787:ESA327787 FAT327787:FBW327787 FKP327787:FLS327787 FUL327787:FVO327787 GEH327787:GFK327787 GOD327787:GPG327787 GXZ327787:GZC327787 HHV327787:HIY327787 HRR327787:HSU327787 IBN327787:ICQ327787 ILJ327787:IMM327787 IVF327787:IWI327787 JFB327787:JGE327787 JOX327787:JQA327787 JYT327787:JZW327787 KIP327787:KJS327787 KSL327787:KTO327787 LCH327787:LDK327787 LMD327787:LNG327787 LVZ327787:LXC327787 MFV327787:MGY327787 MPR327787:MQU327787 MZN327787:NAQ327787 NJJ327787:NKM327787 NTF327787:NUI327787 ODB327787:OEE327787 OMX327787:OOA327787 OWT327787:OXW327787 PGP327787:PHS327787 PQL327787:PRO327787 QAH327787:QBK327787 QKD327787:QLG327787 QTZ327787:QVC327787 RDV327787:REY327787 RNR327787:ROU327787 RXN327787:RYQ327787 SHJ327787:SIM327787 SRF327787:SSI327787 TBB327787:TCE327787 TKX327787:TMA327787 TUT327787:TVW327787 UEP327787:UFS327787 UOL327787:UPO327787 UYH327787:UZK327787 VID327787:VJG327787 VRZ327787:VTC327787 WBV327787:WCY327787 WLR327787:WMU327787 WVN327787:WWQ327787 D393323:AQ393323 JB393323:KE393323 SX393323:UA393323 ACT393323:ADW393323 AMP393323:ANS393323 AWL393323:AXO393323 BGH393323:BHK393323 BQD393323:BRG393323 BZZ393323:CBC393323 CJV393323:CKY393323 CTR393323:CUU393323 DDN393323:DEQ393323 DNJ393323:DOM393323 DXF393323:DYI393323 EHB393323:EIE393323 EQX393323:ESA393323 FAT393323:FBW393323 FKP393323:FLS393323 FUL393323:FVO393323 GEH393323:GFK393323 GOD393323:GPG393323 GXZ393323:GZC393323 HHV393323:HIY393323 HRR393323:HSU393323 IBN393323:ICQ393323 ILJ393323:IMM393323 IVF393323:IWI393323 JFB393323:JGE393323 JOX393323:JQA393323 JYT393323:JZW393323 KIP393323:KJS393323 KSL393323:KTO393323 LCH393323:LDK393323 LMD393323:LNG393323 LVZ393323:LXC393323 MFV393323:MGY393323 MPR393323:MQU393323 MZN393323:NAQ393323 NJJ393323:NKM393323 NTF393323:NUI393323 ODB393323:OEE393323 OMX393323:OOA393323 OWT393323:OXW393323 PGP393323:PHS393323 PQL393323:PRO393323 QAH393323:QBK393323 QKD393323:QLG393323 QTZ393323:QVC393323 RDV393323:REY393323 RNR393323:ROU393323 RXN393323:RYQ393323 SHJ393323:SIM393323 SRF393323:SSI393323 TBB393323:TCE393323 TKX393323:TMA393323 TUT393323:TVW393323 UEP393323:UFS393323 UOL393323:UPO393323 UYH393323:UZK393323 VID393323:VJG393323 VRZ393323:VTC393323 WBV393323:WCY393323 WLR393323:WMU393323 WVN393323:WWQ393323 D458859:AQ458859 JB458859:KE458859 SX458859:UA458859 ACT458859:ADW458859 AMP458859:ANS458859 AWL458859:AXO458859 BGH458859:BHK458859 BQD458859:BRG458859 BZZ458859:CBC458859 CJV458859:CKY458859 CTR458859:CUU458859 DDN458859:DEQ458859 DNJ458859:DOM458859 DXF458859:DYI458859 EHB458859:EIE458859 EQX458859:ESA458859 FAT458859:FBW458859 FKP458859:FLS458859 FUL458859:FVO458859 GEH458859:GFK458859 GOD458859:GPG458859 GXZ458859:GZC458859 HHV458859:HIY458859 HRR458859:HSU458859 IBN458859:ICQ458859 ILJ458859:IMM458859 IVF458859:IWI458859 JFB458859:JGE458859 JOX458859:JQA458859 JYT458859:JZW458859 KIP458859:KJS458859 KSL458859:KTO458859 LCH458859:LDK458859 LMD458859:LNG458859 LVZ458859:LXC458859 MFV458859:MGY458859 MPR458859:MQU458859 MZN458859:NAQ458859 NJJ458859:NKM458859 NTF458859:NUI458859 ODB458859:OEE458859 OMX458859:OOA458859 OWT458859:OXW458859 PGP458859:PHS458859 PQL458859:PRO458859 QAH458859:QBK458859 QKD458859:QLG458859 QTZ458859:QVC458859 RDV458859:REY458859 RNR458859:ROU458859 RXN458859:RYQ458859 SHJ458859:SIM458859 SRF458859:SSI458859 TBB458859:TCE458859 TKX458859:TMA458859 TUT458859:TVW458859 UEP458859:UFS458859 UOL458859:UPO458859 UYH458859:UZK458859 VID458859:VJG458859 VRZ458859:VTC458859 WBV458859:WCY458859 WLR458859:WMU458859 WVN458859:WWQ458859 D524395:AQ524395 JB524395:KE524395 SX524395:UA524395 ACT524395:ADW524395 AMP524395:ANS524395 AWL524395:AXO524395 BGH524395:BHK524395 BQD524395:BRG524395 BZZ524395:CBC524395 CJV524395:CKY524395 CTR524395:CUU524395 DDN524395:DEQ524395 DNJ524395:DOM524395 DXF524395:DYI524395 EHB524395:EIE524395 EQX524395:ESA524395 FAT524395:FBW524395 FKP524395:FLS524395 FUL524395:FVO524395 GEH524395:GFK524395 GOD524395:GPG524395 GXZ524395:GZC524395 HHV524395:HIY524395 HRR524395:HSU524395 IBN524395:ICQ524395 ILJ524395:IMM524395 IVF524395:IWI524395 JFB524395:JGE524395 JOX524395:JQA524395 JYT524395:JZW524395 KIP524395:KJS524395 KSL524395:KTO524395 LCH524395:LDK524395 LMD524395:LNG524395 LVZ524395:LXC524395 MFV524395:MGY524395 MPR524395:MQU524395 MZN524395:NAQ524395 NJJ524395:NKM524395 NTF524395:NUI524395 ODB524395:OEE524395 OMX524395:OOA524395 OWT524395:OXW524395 PGP524395:PHS524395 PQL524395:PRO524395 QAH524395:QBK524395 QKD524395:QLG524395 QTZ524395:QVC524395 RDV524395:REY524395 RNR524395:ROU524395 RXN524395:RYQ524395 SHJ524395:SIM524395 SRF524395:SSI524395 TBB524395:TCE524395 TKX524395:TMA524395 TUT524395:TVW524395 UEP524395:UFS524395 UOL524395:UPO524395 UYH524395:UZK524395 VID524395:VJG524395 VRZ524395:VTC524395 WBV524395:WCY524395 WLR524395:WMU524395 WVN524395:WWQ524395 D589931:AQ589931 JB589931:KE589931 SX589931:UA589931 ACT589931:ADW589931 AMP589931:ANS589931 AWL589931:AXO589931 BGH589931:BHK589931 BQD589931:BRG589931 BZZ589931:CBC589931 CJV589931:CKY589931 CTR589931:CUU589931 DDN589931:DEQ589931 DNJ589931:DOM589931 DXF589931:DYI589931 EHB589931:EIE589931 EQX589931:ESA589931 FAT589931:FBW589931 FKP589931:FLS589931 FUL589931:FVO589931 GEH589931:GFK589931 GOD589931:GPG589931 GXZ589931:GZC589931 HHV589931:HIY589931 HRR589931:HSU589931 IBN589931:ICQ589931 ILJ589931:IMM589931 IVF589931:IWI589931 JFB589931:JGE589931 JOX589931:JQA589931 JYT589931:JZW589931 KIP589931:KJS589931 KSL589931:KTO589931 LCH589931:LDK589931 LMD589931:LNG589931 LVZ589931:LXC589931 MFV589931:MGY589931 MPR589931:MQU589931 MZN589931:NAQ589931 NJJ589931:NKM589931 NTF589931:NUI589931 ODB589931:OEE589931 OMX589931:OOA589931 OWT589931:OXW589931 PGP589931:PHS589931 PQL589931:PRO589931 QAH589931:QBK589931 QKD589931:QLG589931 QTZ589931:QVC589931 RDV589931:REY589931 RNR589931:ROU589931 RXN589931:RYQ589931 SHJ589931:SIM589931 SRF589931:SSI589931 TBB589931:TCE589931 TKX589931:TMA589931 TUT589931:TVW589931 UEP589931:UFS589931 UOL589931:UPO589931 UYH589931:UZK589931 VID589931:VJG589931 VRZ589931:VTC589931 WBV589931:WCY589931 WLR589931:WMU589931 WVN589931:WWQ589931 D655467:AQ655467 JB655467:KE655467 SX655467:UA655467 ACT655467:ADW655467 AMP655467:ANS655467 AWL655467:AXO655467 BGH655467:BHK655467 BQD655467:BRG655467 BZZ655467:CBC655467 CJV655467:CKY655467 CTR655467:CUU655467 DDN655467:DEQ655467 DNJ655467:DOM655467 DXF655467:DYI655467 EHB655467:EIE655467 EQX655467:ESA655467 FAT655467:FBW655467 FKP655467:FLS655467 FUL655467:FVO655467 GEH655467:GFK655467 GOD655467:GPG655467 GXZ655467:GZC655467 HHV655467:HIY655467 HRR655467:HSU655467 IBN655467:ICQ655467 ILJ655467:IMM655467 IVF655467:IWI655467 JFB655467:JGE655467 JOX655467:JQA655467 JYT655467:JZW655467 KIP655467:KJS655467 KSL655467:KTO655467 LCH655467:LDK655467 LMD655467:LNG655467 LVZ655467:LXC655467 MFV655467:MGY655467 MPR655467:MQU655467 MZN655467:NAQ655467 NJJ655467:NKM655467 NTF655467:NUI655467 ODB655467:OEE655467 OMX655467:OOA655467 OWT655467:OXW655467 PGP655467:PHS655467 PQL655467:PRO655467 QAH655467:QBK655467 QKD655467:QLG655467 QTZ655467:QVC655467 RDV655467:REY655467 RNR655467:ROU655467 RXN655467:RYQ655467 SHJ655467:SIM655467 SRF655467:SSI655467 TBB655467:TCE655467 TKX655467:TMA655467 TUT655467:TVW655467 UEP655467:UFS655467 UOL655467:UPO655467 UYH655467:UZK655467 VID655467:VJG655467 VRZ655467:VTC655467 WBV655467:WCY655467 WLR655467:WMU655467 WVN655467:WWQ655467 D721003:AQ721003 JB721003:KE721003 SX721003:UA721003 ACT721003:ADW721003 AMP721003:ANS721003 AWL721003:AXO721003 BGH721003:BHK721003 BQD721003:BRG721003 BZZ721003:CBC721003 CJV721003:CKY721003 CTR721003:CUU721003 DDN721003:DEQ721003 DNJ721003:DOM721003 DXF721003:DYI721003 EHB721003:EIE721003 EQX721003:ESA721003 FAT721003:FBW721003 FKP721003:FLS721003 FUL721003:FVO721003 GEH721003:GFK721003 GOD721003:GPG721003 GXZ721003:GZC721003 HHV721003:HIY721003 HRR721003:HSU721003 IBN721003:ICQ721003 ILJ721003:IMM721003 IVF721003:IWI721003 JFB721003:JGE721003 JOX721003:JQA721003 JYT721003:JZW721003 KIP721003:KJS721003 KSL721003:KTO721003 LCH721003:LDK721003 LMD721003:LNG721003 LVZ721003:LXC721003 MFV721003:MGY721003 MPR721003:MQU721003 MZN721003:NAQ721003 NJJ721003:NKM721003 NTF721003:NUI721003 ODB721003:OEE721003 OMX721003:OOA721003 OWT721003:OXW721003 PGP721003:PHS721003 PQL721003:PRO721003 QAH721003:QBK721003 QKD721003:QLG721003 QTZ721003:QVC721003 RDV721003:REY721003 RNR721003:ROU721003 RXN721003:RYQ721003 SHJ721003:SIM721003 SRF721003:SSI721003 TBB721003:TCE721003 TKX721003:TMA721003 TUT721003:TVW721003 UEP721003:UFS721003 UOL721003:UPO721003 UYH721003:UZK721003 VID721003:VJG721003 VRZ721003:VTC721003 WBV721003:WCY721003 WLR721003:WMU721003 WVN721003:WWQ721003 D786539:AQ786539 JB786539:KE786539 SX786539:UA786539 ACT786539:ADW786539 AMP786539:ANS786539 AWL786539:AXO786539 BGH786539:BHK786539 BQD786539:BRG786539 BZZ786539:CBC786539 CJV786539:CKY786539 CTR786539:CUU786539 DDN786539:DEQ786539 DNJ786539:DOM786539 DXF786539:DYI786539 EHB786539:EIE786539 EQX786539:ESA786539 FAT786539:FBW786539 FKP786539:FLS786539 FUL786539:FVO786539 GEH786539:GFK786539 GOD786539:GPG786539 GXZ786539:GZC786539 HHV786539:HIY786539 HRR786539:HSU786539 IBN786539:ICQ786539 ILJ786539:IMM786539 IVF786539:IWI786539 JFB786539:JGE786539 JOX786539:JQA786539 JYT786539:JZW786539 KIP786539:KJS786539 KSL786539:KTO786539 LCH786539:LDK786539 LMD786539:LNG786539 LVZ786539:LXC786539 MFV786539:MGY786539 MPR786539:MQU786539 MZN786539:NAQ786539 NJJ786539:NKM786539 NTF786539:NUI786539 ODB786539:OEE786539 OMX786539:OOA786539 OWT786539:OXW786539 PGP786539:PHS786539 PQL786539:PRO786539 QAH786539:QBK786539 QKD786539:QLG786539 QTZ786539:QVC786539 RDV786539:REY786539 RNR786539:ROU786539 RXN786539:RYQ786539 SHJ786539:SIM786539 SRF786539:SSI786539 TBB786539:TCE786539 TKX786539:TMA786539 TUT786539:TVW786539 UEP786539:UFS786539 UOL786539:UPO786539 UYH786539:UZK786539 VID786539:VJG786539 VRZ786539:VTC786539 WBV786539:WCY786539 WLR786539:WMU786539 WVN786539:WWQ786539 D852075:AQ852075 JB852075:KE852075 SX852075:UA852075 ACT852075:ADW852075 AMP852075:ANS852075 AWL852075:AXO852075 BGH852075:BHK852075 BQD852075:BRG852075 BZZ852075:CBC852075 CJV852075:CKY852075 CTR852075:CUU852075 DDN852075:DEQ852075 DNJ852075:DOM852075 DXF852075:DYI852075 EHB852075:EIE852075 EQX852075:ESA852075 FAT852075:FBW852075 FKP852075:FLS852075 FUL852075:FVO852075 GEH852075:GFK852075 GOD852075:GPG852075 GXZ852075:GZC852075 HHV852075:HIY852075 HRR852075:HSU852075 IBN852075:ICQ852075 ILJ852075:IMM852075 IVF852075:IWI852075 JFB852075:JGE852075 JOX852075:JQA852075 JYT852075:JZW852075 KIP852075:KJS852075 KSL852075:KTO852075 LCH852075:LDK852075 LMD852075:LNG852075 LVZ852075:LXC852075 MFV852075:MGY852075 MPR852075:MQU852075 MZN852075:NAQ852075 NJJ852075:NKM852075 NTF852075:NUI852075 ODB852075:OEE852075 OMX852075:OOA852075 OWT852075:OXW852075 PGP852075:PHS852075 PQL852075:PRO852075 QAH852075:QBK852075 QKD852075:QLG852075 QTZ852075:QVC852075 RDV852075:REY852075 RNR852075:ROU852075 RXN852075:RYQ852075 SHJ852075:SIM852075 SRF852075:SSI852075 TBB852075:TCE852075 TKX852075:TMA852075 TUT852075:TVW852075 UEP852075:UFS852075 UOL852075:UPO852075 UYH852075:UZK852075 VID852075:VJG852075 VRZ852075:VTC852075 WBV852075:WCY852075 WLR852075:WMU852075 WVN852075:WWQ852075 D917611:AQ917611 JB917611:KE917611 SX917611:UA917611 ACT917611:ADW917611 AMP917611:ANS917611 AWL917611:AXO917611 BGH917611:BHK917611 BQD917611:BRG917611 BZZ917611:CBC917611 CJV917611:CKY917611 CTR917611:CUU917611 DDN917611:DEQ917611 DNJ917611:DOM917611 DXF917611:DYI917611 EHB917611:EIE917611 EQX917611:ESA917611 FAT917611:FBW917611 FKP917611:FLS917611 FUL917611:FVO917611 GEH917611:GFK917611 GOD917611:GPG917611 GXZ917611:GZC917611 HHV917611:HIY917611 HRR917611:HSU917611 IBN917611:ICQ917611 ILJ917611:IMM917611 IVF917611:IWI917611 JFB917611:JGE917611 JOX917611:JQA917611 JYT917611:JZW917611 KIP917611:KJS917611 KSL917611:KTO917611 LCH917611:LDK917611 LMD917611:LNG917611 LVZ917611:LXC917611 MFV917611:MGY917611 MPR917611:MQU917611 MZN917611:NAQ917611 NJJ917611:NKM917611 NTF917611:NUI917611 ODB917611:OEE917611 OMX917611:OOA917611 OWT917611:OXW917611 PGP917611:PHS917611 PQL917611:PRO917611 QAH917611:QBK917611 QKD917611:QLG917611 QTZ917611:QVC917611 RDV917611:REY917611 RNR917611:ROU917611 RXN917611:RYQ917611 SHJ917611:SIM917611 SRF917611:SSI917611 TBB917611:TCE917611 TKX917611:TMA917611 TUT917611:TVW917611 UEP917611:UFS917611 UOL917611:UPO917611 UYH917611:UZK917611 VID917611:VJG917611 VRZ917611:VTC917611 WBV917611:WCY917611 WLR917611:WMU917611 WVN917611:WWQ917611 D983147:AQ983147 JB983147:KE983147 SX983147:UA983147 ACT983147:ADW983147 AMP983147:ANS983147 AWL983147:AXO983147 BGH983147:BHK983147 BQD983147:BRG983147 BZZ983147:CBC983147 CJV983147:CKY983147 CTR983147:CUU983147 DDN983147:DEQ983147 DNJ983147:DOM983147 DXF983147:DYI983147 EHB983147:EIE983147 EQX983147:ESA983147 FAT983147:FBW983147 FKP983147:FLS983147 FUL983147:FVO983147 GEH983147:GFK983147 GOD983147:GPG983147 GXZ983147:GZC983147 HHV983147:HIY983147 HRR983147:HSU983147 IBN983147:ICQ983147 ILJ983147:IMM983147 IVF983147:IWI983147 JFB983147:JGE983147 JOX983147:JQA983147 JYT983147:JZW983147 KIP983147:KJS983147 KSL983147:KTO983147 LCH983147:LDK983147 LMD983147:LNG983147 LVZ983147:LXC983147 MFV983147:MGY983147 MPR983147:MQU983147 MZN983147:NAQ983147 NJJ983147:NKM983147 NTF983147:NUI983147 ODB983147:OEE983147 OMX983147:OOA983147 OWT983147:OXW983147 PGP983147:PHS983147 PQL983147:PRO983147 QAH983147:QBK983147 QKD983147:QLG983147 QTZ983147:QVC983147 RDV983147:REY983147 RNR983147:ROU983147 RXN983147:RYQ983147 SHJ983147:SIM983147 SRF983147:SSI983147 TBB983147:TCE983147 TKX983147:TMA983147 TUT983147:TVW983147 UEP983147:UFS983147 UOL983147:UPO983147 UYH983147:UZK983147 VID983147:VJG983147 VRZ983147:VTC983147 WBV983147:WCY983147 WLR983147:WMU983147 WVN983147:WWQ983147 UOL133:UPO137 D65645:AQ65646 JB65645:KE65646 SX65645:UA65646 ACT65645:ADW65646 AMP65645:ANS65646 AWL65645:AXO65646 BGH65645:BHK65646 BQD65645:BRG65646 BZZ65645:CBC65646 CJV65645:CKY65646 CTR65645:CUU65646 DDN65645:DEQ65646 DNJ65645:DOM65646 DXF65645:DYI65646 EHB65645:EIE65646 EQX65645:ESA65646 FAT65645:FBW65646 FKP65645:FLS65646 FUL65645:FVO65646 GEH65645:GFK65646 GOD65645:GPG65646 GXZ65645:GZC65646 HHV65645:HIY65646 HRR65645:HSU65646 IBN65645:ICQ65646 ILJ65645:IMM65646 IVF65645:IWI65646 JFB65645:JGE65646 JOX65645:JQA65646 JYT65645:JZW65646 KIP65645:KJS65646 KSL65645:KTO65646 LCH65645:LDK65646 LMD65645:LNG65646 LVZ65645:LXC65646 MFV65645:MGY65646 MPR65645:MQU65646 MZN65645:NAQ65646 NJJ65645:NKM65646 NTF65645:NUI65646 ODB65645:OEE65646 OMX65645:OOA65646 OWT65645:OXW65646 PGP65645:PHS65646 PQL65645:PRO65646 QAH65645:QBK65646 QKD65645:QLG65646 QTZ65645:QVC65646 RDV65645:REY65646 RNR65645:ROU65646 RXN65645:RYQ65646 SHJ65645:SIM65646 SRF65645:SSI65646 TBB65645:TCE65646 TKX65645:TMA65646 TUT65645:TVW65646 UEP65645:UFS65646 UOL65645:UPO65646 UYH65645:UZK65646 VID65645:VJG65646 VRZ65645:VTC65646 WBV65645:WCY65646 WLR65645:WMU65646 WVN65645:WWQ65646 D131181:AQ131182 JB131181:KE131182 SX131181:UA131182 ACT131181:ADW131182 AMP131181:ANS131182 AWL131181:AXO131182 BGH131181:BHK131182 BQD131181:BRG131182 BZZ131181:CBC131182 CJV131181:CKY131182 CTR131181:CUU131182 DDN131181:DEQ131182 DNJ131181:DOM131182 DXF131181:DYI131182 EHB131181:EIE131182 EQX131181:ESA131182 FAT131181:FBW131182 FKP131181:FLS131182 FUL131181:FVO131182 GEH131181:GFK131182 GOD131181:GPG131182 GXZ131181:GZC131182 HHV131181:HIY131182 HRR131181:HSU131182 IBN131181:ICQ131182 ILJ131181:IMM131182 IVF131181:IWI131182 JFB131181:JGE131182 JOX131181:JQA131182 JYT131181:JZW131182 KIP131181:KJS131182 KSL131181:KTO131182 LCH131181:LDK131182 LMD131181:LNG131182 LVZ131181:LXC131182 MFV131181:MGY131182 MPR131181:MQU131182 MZN131181:NAQ131182 NJJ131181:NKM131182 NTF131181:NUI131182 ODB131181:OEE131182 OMX131181:OOA131182 OWT131181:OXW131182 PGP131181:PHS131182 PQL131181:PRO131182 QAH131181:QBK131182 QKD131181:QLG131182 QTZ131181:QVC131182 RDV131181:REY131182 RNR131181:ROU131182 RXN131181:RYQ131182 SHJ131181:SIM131182 SRF131181:SSI131182 TBB131181:TCE131182 TKX131181:TMA131182 TUT131181:TVW131182 UEP131181:UFS131182 UOL131181:UPO131182 UYH131181:UZK131182 VID131181:VJG131182 VRZ131181:VTC131182 WBV131181:WCY131182 WLR131181:WMU131182 WVN131181:WWQ131182 D196717:AQ196718 JB196717:KE196718 SX196717:UA196718 ACT196717:ADW196718 AMP196717:ANS196718 AWL196717:AXO196718 BGH196717:BHK196718 BQD196717:BRG196718 BZZ196717:CBC196718 CJV196717:CKY196718 CTR196717:CUU196718 DDN196717:DEQ196718 DNJ196717:DOM196718 DXF196717:DYI196718 EHB196717:EIE196718 EQX196717:ESA196718 FAT196717:FBW196718 FKP196717:FLS196718 FUL196717:FVO196718 GEH196717:GFK196718 GOD196717:GPG196718 GXZ196717:GZC196718 HHV196717:HIY196718 HRR196717:HSU196718 IBN196717:ICQ196718 ILJ196717:IMM196718 IVF196717:IWI196718 JFB196717:JGE196718 JOX196717:JQA196718 JYT196717:JZW196718 KIP196717:KJS196718 KSL196717:KTO196718 LCH196717:LDK196718 LMD196717:LNG196718 LVZ196717:LXC196718 MFV196717:MGY196718 MPR196717:MQU196718 MZN196717:NAQ196718 NJJ196717:NKM196718 NTF196717:NUI196718 ODB196717:OEE196718 OMX196717:OOA196718 OWT196717:OXW196718 PGP196717:PHS196718 PQL196717:PRO196718 QAH196717:QBK196718 QKD196717:QLG196718 QTZ196717:QVC196718 RDV196717:REY196718 RNR196717:ROU196718 RXN196717:RYQ196718 SHJ196717:SIM196718 SRF196717:SSI196718 TBB196717:TCE196718 TKX196717:TMA196718 TUT196717:TVW196718 UEP196717:UFS196718 UOL196717:UPO196718 UYH196717:UZK196718 VID196717:VJG196718 VRZ196717:VTC196718 WBV196717:WCY196718 WLR196717:WMU196718 WVN196717:WWQ196718 D262253:AQ262254 JB262253:KE262254 SX262253:UA262254 ACT262253:ADW262254 AMP262253:ANS262254 AWL262253:AXO262254 BGH262253:BHK262254 BQD262253:BRG262254 BZZ262253:CBC262254 CJV262253:CKY262254 CTR262253:CUU262254 DDN262253:DEQ262254 DNJ262253:DOM262254 DXF262253:DYI262254 EHB262253:EIE262254 EQX262253:ESA262254 FAT262253:FBW262254 FKP262253:FLS262254 FUL262253:FVO262254 GEH262253:GFK262254 GOD262253:GPG262254 GXZ262253:GZC262254 HHV262253:HIY262254 HRR262253:HSU262254 IBN262253:ICQ262254 ILJ262253:IMM262254 IVF262253:IWI262254 JFB262253:JGE262254 JOX262253:JQA262254 JYT262253:JZW262254 KIP262253:KJS262254 KSL262253:KTO262254 LCH262253:LDK262254 LMD262253:LNG262254 LVZ262253:LXC262254 MFV262253:MGY262254 MPR262253:MQU262254 MZN262253:NAQ262254 NJJ262253:NKM262254 NTF262253:NUI262254 ODB262253:OEE262254 OMX262253:OOA262254 OWT262253:OXW262254 PGP262253:PHS262254 PQL262253:PRO262254 QAH262253:QBK262254 QKD262253:QLG262254 QTZ262253:QVC262254 RDV262253:REY262254 RNR262253:ROU262254 RXN262253:RYQ262254 SHJ262253:SIM262254 SRF262253:SSI262254 TBB262253:TCE262254 TKX262253:TMA262254 TUT262253:TVW262254 UEP262253:UFS262254 UOL262253:UPO262254 UYH262253:UZK262254 VID262253:VJG262254 VRZ262253:VTC262254 WBV262253:WCY262254 WLR262253:WMU262254 WVN262253:WWQ262254 D327789:AQ327790 JB327789:KE327790 SX327789:UA327790 ACT327789:ADW327790 AMP327789:ANS327790 AWL327789:AXO327790 BGH327789:BHK327790 BQD327789:BRG327790 BZZ327789:CBC327790 CJV327789:CKY327790 CTR327789:CUU327790 DDN327789:DEQ327790 DNJ327789:DOM327790 DXF327789:DYI327790 EHB327789:EIE327790 EQX327789:ESA327790 FAT327789:FBW327790 FKP327789:FLS327790 FUL327789:FVO327790 GEH327789:GFK327790 GOD327789:GPG327790 GXZ327789:GZC327790 HHV327789:HIY327790 HRR327789:HSU327790 IBN327789:ICQ327790 ILJ327789:IMM327790 IVF327789:IWI327790 JFB327789:JGE327790 JOX327789:JQA327790 JYT327789:JZW327790 KIP327789:KJS327790 KSL327789:KTO327790 LCH327789:LDK327790 LMD327789:LNG327790 LVZ327789:LXC327790 MFV327789:MGY327790 MPR327789:MQU327790 MZN327789:NAQ327790 NJJ327789:NKM327790 NTF327789:NUI327790 ODB327789:OEE327790 OMX327789:OOA327790 OWT327789:OXW327790 PGP327789:PHS327790 PQL327789:PRO327790 QAH327789:QBK327790 QKD327789:QLG327790 QTZ327789:QVC327790 RDV327789:REY327790 RNR327789:ROU327790 RXN327789:RYQ327790 SHJ327789:SIM327790 SRF327789:SSI327790 TBB327789:TCE327790 TKX327789:TMA327790 TUT327789:TVW327790 UEP327789:UFS327790 UOL327789:UPO327790 UYH327789:UZK327790 VID327789:VJG327790 VRZ327789:VTC327790 WBV327789:WCY327790 WLR327789:WMU327790 WVN327789:WWQ327790 D393325:AQ393326 JB393325:KE393326 SX393325:UA393326 ACT393325:ADW393326 AMP393325:ANS393326 AWL393325:AXO393326 BGH393325:BHK393326 BQD393325:BRG393326 BZZ393325:CBC393326 CJV393325:CKY393326 CTR393325:CUU393326 DDN393325:DEQ393326 DNJ393325:DOM393326 DXF393325:DYI393326 EHB393325:EIE393326 EQX393325:ESA393326 FAT393325:FBW393326 FKP393325:FLS393326 FUL393325:FVO393326 GEH393325:GFK393326 GOD393325:GPG393326 GXZ393325:GZC393326 HHV393325:HIY393326 HRR393325:HSU393326 IBN393325:ICQ393326 ILJ393325:IMM393326 IVF393325:IWI393326 JFB393325:JGE393326 JOX393325:JQA393326 JYT393325:JZW393326 KIP393325:KJS393326 KSL393325:KTO393326 LCH393325:LDK393326 LMD393325:LNG393326 LVZ393325:LXC393326 MFV393325:MGY393326 MPR393325:MQU393326 MZN393325:NAQ393326 NJJ393325:NKM393326 NTF393325:NUI393326 ODB393325:OEE393326 OMX393325:OOA393326 OWT393325:OXW393326 PGP393325:PHS393326 PQL393325:PRO393326 QAH393325:QBK393326 QKD393325:QLG393326 QTZ393325:QVC393326 RDV393325:REY393326 RNR393325:ROU393326 RXN393325:RYQ393326 SHJ393325:SIM393326 SRF393325:SSI393326 TBB393325:TCE393326 TKX393325:TMA393326 TUT393325:TVW393326 UEP393325:UFS393326 UOL393325:UPO393326 UYH393325:UZK393326 VID393325:VJG393326 VRZ393325:VTC393326 WBV393325:WCY393326 WLR393325:WMU393326 WVN393325:WWQ393326 D458861:AQ458862 JB458861:KE458862 SX458861:UA458862 ACT458861:ADW458862 AMP458861:ANS458862 AWL458861:AXO458862 BGH458861:BHK458862 BQD458861:BRG458862 BZZ458861:CBC458862 CJV458861:CKY458862 CTR458861:CUU458862 DDN458861:DEQ458862 DNJ458861:DOM458862 DXF458861:DYI458862 EHB458861:EIE458862 EQX458861:ESA458862 FAT458861:FBW458862 FKP458861:FLS458862 FUL458861:FVO458862 GEH458861:GFK458862 GOD458861:GPG458862 GXZ458861:GZC458862 HHV458861:HIY458862 HRR458861:HSU458862 IBN458861:ICQ458862 ILJ458861:IMM458862 IVF458861:IWI458862 JFB458861:JGE458862 JOX458861:JQA458862 JYT458861:JZW458862 KIP458861:KJS458862 KSL458861:KTO458862 LCH458861:LDK458862 LMD458861:LNG458862 LVZ458861:LXC458862 MFV458861:MGY458862 MPR458861:MQU458862 MZN458861:NAQ458862 NJJ458861:NKM458862 NTF458861:NUI458862 ODB458861:OEE458862 OMX458861:OOA458862 OWT458861:OXW458862 PGP458861:PHS458862 PQL458861:PRO458862 QAH458861:QBK458862 QKD458861:QLG458862 QTZ458861:QVC458862 RDV458861:REY458862 RNR458861:ROU458862 RXN458861:RYQ458862 SHJ458861:SIM458862 SRF458861:SSI458862 TBB458861:TCE458862 TKX458861:TMA458862 TUT458861:TVW458862 UEP458861:UFS458862 UOL458861:UPO458862 UYH458861:UZK458862 VID458861:VJG458862 VRZ458861:VTC458862 WBV458861:WCY458862 WLR458861:WMU458862 WVN458861:WWQ458862 D524397:AQ524398 JB524397:KE524398 SX524397:UA524398 ACT524397:ADW524398 AMP524397:ANS524398 AWL524397:AXO524398 BGH524397:BHK524398 BQD524397:BRG524398 BZZ524397:CBC524398 CJV524397:CKY524398 CTR524397:CUU524398 DDN524397:DEQ524398 DNJ524397:DOM524398 DXF524397:DYI524398 EHB524397:EIE524398 EQX524397:ESA524398 FAT524397:FBW524398 FKP524397:FLS524398 FUL524397:FVO524398 GEH524397:GFK524398 GOD524397:GPG524398 GXZ524397:GZC524398 HHV524397:HIY524398 HRR524397:HSU524398 IBN524397:ICQ524398 ILJ524397:IMM524398 IVF524397:IWI524398 JFB524397:JGE524398 JOX524397:JQA524398 JYT524397:JZW524398 KIP524397:KJS524398 KSL524397:KTO524398 LCH524397:LDK524398 LMD524397:LNG524398 LVZ524397:LXC524398 MFV524397:MGY524398 MPR524397:MQU524398 MZN524397:NAQ524398 NJJ524397:NKM524398 NTF524397:NUI524398 ODB524397:OEE524398 OMX524397:OOA524398 OWT524397:OXW524398 PGP524397:PHS524398 PQL524397:PRO524398 QAH524397:QBK524398 QKD524397:QLG524398 QTZ524397:QVC524398 RDV524397:REY524398 RNR524397:ROU524398 RXN524397:RYQ524398 SHJ524397:SIM524398 SRF524397:SSI524398 TBB524397:TCE524398 TKX524397:TMA524398 TUT524397:TVW524398 UEP524397:UFS524398 UOL524397:UPO524398 UYH524397:UZK524398 VID524397:VJG524398 VRZ524397:VTC524398 WBV524397:WCY524398 WLR524397:WMU524398 WVN524397:WWQ524398 D589933:AQ589934 JB589933:KE589934 SX589933:UA589934 ACT589933:ADW589934 AMP589933:ANS589934 AWL589933:AXO589934 BGH589933:BHK589934 BQD589933:BRG589934 BZZ589933:CBC589934 CJV589933:CKY589934 CTR589933:CUU589934 DDN589933:DEQ589934 DNJ589933:DOM589934 DXF589933:DYI589934 EHB589933:EIE589934 EQX589933:ESA589934 FAT589933:FBW589934 FKP589933:FLS589934 FUL589933:FVO589934 GEH589933:GFK589934 GOD589933:GPG589934 GXZ589933:GZC589934 HHV589933:HIY589934 HRR589933:HSU589934 IBN589933:ICQ589934 ILJ589933:IMM589934 IVF589933:IWI589934 JFB589933:JGE589934 JOX589933:JQA589934 JYT589933:JZW589934 KIP589933:KJS589934 KSL589933:KTO589934 LCH589933:LDK589934 LMD589933:LNG589934 LVZ589933:LXC589934 MFV589933:MGY589934 MPR589933:MQU589934 MZN589933:NAQ589934 NJJ589933:NKM589934 NTF589933:NUI589934 ODB589933:OEE589934 OMX589933:OOA589934 OWT589933:OXW589934 PGP589933:PHS589934 PQL589933:PRO589934 QAH589933:QBK589934 QKD589933:QLG589934 QTZ589933:QVC589934 RDV589933:REY589934 RNR589933:ROU589934 RXN589933:RYQ589934 SHJ589933:SIM589934 SRF589933:SSI589934 TBB589933:TCE589934 TKX589933:TMA589934 TUT589933:TVW589934 UEP589933:UFS589934 UOL589933:UPO589934 UYH589933:UZK589934 VID589933:VJG589934 VRZ589933:VTC589934 WBV589933:WCY589934 WLR589933:WMU589934 WVN589933:WWQ589934 D655469:AQ655470 JB655469:KE655470 SX655469:UA655470 ACT655469:ADW655470 AMP655469:ANS655470 AWL655469:AXO655470 BGH655469:BHK655470 BQD655469:BRG655470 BZZ655469:CBC655470 CJV655469:CKY655470 CTR655469:CUU655470 DDN655469:DEQ655470 DNJ655469:DOM655470 DXF655469:DYI655470 EHB655469:EIE655470 EQX655469:ESA655470 FAT655469:FBW655470 FKP655469:FLS655470 FUL655469:FVO655470 GEH655469:GFK655470 GOD655469:GPG655470 GXZ655469:GZC655470 HHV655469:HIY655470 HRR655469:HSU655470 IBN655469:ICQ655470 ILJ655469:IMM655470 IVF655469:IWI655470 JFB655469:JGE655470 JOX655469:JQA655470 JYT655469:JZW655470 KIP655469:KJS655470 KSL655469:KTO655470 LCH655469:LDK655470 LMD655469:LNG655470 LVZ655469:LXC655470 MFV655469:MGY655470 MPR655469:MQU655470 MZN655469:NAQ655470 NJJ655469:NKM655470 NTF655469:NUI655470 ODB655469:OEE655470 OMX655469:OOA655470 OWT655469:OXW655470 PGP655469:PHS655470 PQL655469:PRO655470 QAH655469:QBK655470 QKD655469:QLG655470 QTZ655469:QVC655470 RDV655469:REY655470 RNR655469:ROU655470 RXN655469:RYQ655470 SHJ655469:SIM655470 SRF655469:SSI655470 TBB655469:TCE655470 TKX655469:TMA655470 TUT655469:TVW655470 UEP655469:UFS655470 UOL655469:UPO655470 UYH655469:UZK655470 VID655469:VJG655470 VRZ655469:VTC655470 WBV655469:WCY655470 WLR655469:WMU655470 WVN655469:WWQ655470 D721005:AQ721006 JB721005:KE721006 SX721005:UA721006 ACT721005:ADW721006 AMP721005:ANS721006 AWL721005:AXO721006 BGH721005:BHK721006 BQD721005:BRG721006 BZZ721005:CBC721006 CJV721005:CKY721006 CTR721005:CUU721006 DDN721005:DEQ721006 DNJ721005:DOM721006 DXF721005:DYI721006 EHB721005:EIE721006 EQX721005:ESA721006 FAT721005:FBW721006 FKP721005:FLS721006 FUL721005:FVO721006 GEH721005:GFK721006 GOD721005:GPG721006 GXZ721005:GZC721006 HHV721005:HIY721006 HRR721005:HSU721006 IBN721005:ICQ721006 ILJ721005:IMM721006 IVF721005:IWI721006 JFB721005:JGE721006 JOX721005:JQA721006 JYT721005:JZW721006 KIP721005:KJS721006 KSL721005:KTO721006 LCH721005:LDK721006 LMD721005:LNG721006 LVZ721005:LXC721006 MFV721005:MGY721006 MPR721005:MQU721006 MZN721005:NAQ721006 NJJ721005:NKM721006 NTF721005:NUI721006 ODB721005:OEE721006 OMX721005:OOA721006 OWT721005:OXW721006 PGP721005:PHS721006 PQL721005:PRO721006 QAH721005:QBK721006 QKD721005:QLG721006 QTZ721005:QVC721006 RDV721005:REY721006 RNR721005:ROU721006 RXN721005:RYQ721006 SHJ721005:SIM721006 SRF721005:SSI721006 TBB721005:TCE721006 TKX721005:TMA721006 TUT721005:TVW721006 UEP721005:UFS721006 UOL721005:UPO721006 UYH721005:UZK721006 VID721005:VJG721006 VRZ721005:VTC721006 WBV721005:WCY721006 WLR721005:WMU721006 WVN721005:WWQ721006 D786541:AQ786542 JB786541:KE786542 SX786541:UA786542 ACT786541:ADW786542 AMP786541:ANS786542 AWL786541:AXO786542 BGH786541:BHK786542 BQD786541:BRG786542 BZZ786541:CBC786542 CJV786541:CKY786542 CTR786541:CUU786542 DDN786541:DEQ786542 DNJ786541:DOM786542 DXF786541:DYI786542 EHB786541:EIE786542 EQX786541:ESA786542 FAT786541:FBW786542 FKP786541:FLS786542 FUL786541:FVO786542 GEH786541:GFK786542 GOD786541:GPG786542 GXZ786541:GZC786542 HHV786541:HIY786542 HRR786541:HSU786542 IBN786541:ICQ786542 ILJ786541:IMM786542 IVF786541:IWI786542 JFB786541:JGE786542 JOX786541:JQA786542 JYT786541:JZW786542 KIP786541:KJS786542 KSL786541:KTO786542 LCH786541:LDK786542 LMD786541:LNG786542 LVZ786541:LXC786542 MFV786541:MGY786542 MPR786541:MQU786542 MZN786541:NAQ786542 NJJ786541:NKM786542 NTF786541:NUI786542 ODB786541:OEE786542 OMX786541:OOA786542 OWT786541:OXW786542 PGP786541:PHS786542 PQL786541:PRO786542 QAH786541:QBK786542 QKD786541:QLG786542 QTZ786541:QVC786542 RDV786541:REY786542 RNR786541:ROU786542 RXN786541:RYQ786542 SHJ786541:SIM786542 SRF786541:SSI786542 TBB786541:TCE786542 TKX786541:TMA786542 TUT786541:TVW786542 UEP786541:UFS786542 UOL786541:UPO786542 UYH786541:UZK786542 VID786541:VJG786542 VRZ786541:VTC786542 WBV786541:WCY786542 WLR786541:WMU786542 WVN786541:WWQ786542 D852077:AQ852078 JB852077:KE852078 SX852077:UA852078 ACT852077:ADW852078 AMP852077:ANS852078 AWL852077:AXO852078 BGH852077:BHK852078 BQD852077:BRG852078 BZZ852077:CBC852078 CJV852077:CKY852078 CTR852077:CUU852078 DDN852077:DEQ852078 DNJ852077:DOM852078 DXF852077:DYI852078 EHB852077:EIE852078 EQX852077:ESA852078 FAT852077:FBW852078 FKP852077:FLS852078 FUL852077:FVO852078 GEH852077:GFK852078 GOD852077:GPG852078 GXZ852077:GZC852078 HHV852077:HIY852078 HRR852077:HSU852078 IBN852077:ICQ852078 ILJ852077:IMM852078 IVF852077:IWI852078 JFB852077:JGE852078 JOX852077:JQA852078 JYT852077:JZW852078 KIP852077:KJS852078 KSL852077:KTO852078 LCH852077:LDK852078 LMD852077:LNG852078 LVZ852077:LXC852078 MFV852077:MGY852078 MPR852077:MQU852078 MZN852077:NAQ852078 NJJ852077:NKM852078 NTF852077:NUI852078 ODB852077:OEE852078 OMX852077:OOA852078 OWT852077:OXW852078 PGP852077:PHS852078 PQL852077:PRO852078 QAH852077:QBK852078 QKD852077:QLG852078 QTZ852077:QVC852078 RDV852077:REY852078 RNR852077:ROU852078 RXN852077:RYQ852078 SHJ852077:SIM852078 SRF852077:SSI852078 TBB852077:TCE852078 TKX852077:TMA852078 TUT852077:TVW852078 UEP852077:UFS852078 UOL852077:UPO852078 UYH852077:UZK852078 VID852077:VJG852078 VRZ852077:VTC852078 WBV852077:WCY852078 WLR852077:WMU852078 WVN852077:WWQ852078 D917613:AQ917614 JB917613:KE917614 SX917613:UA917614 ACT917613:ADW917614 AMP917613:ANS917614 AWL917613:AXO917614 BGH917613:BHK917614 BQD917613:BRG917614 BZZ917613:CBC917614 CJV917613:CKY917614 CTR917613:CUU917614 DDN917613:DEQ917614 DNJ917613:DOM917614 DXF917613:DYI917614 EHB917613:EIE917614 EQX917613:ESA917614 FAT917613:FBW917614 FKP917613:FLS917614 FUL917613:FVO917614 GEH917613:GFK917614 GOD917613:GPG917614 GXZ917613:GZC917614 HHV917613:HIY917614 HRR917613:HSU917614 IBN917613:ICQ917614 ILJ917613:IMM917614 IVF917613:IWI917614 JFB917613:JGE917614 JOX917613:JQA917614 JYT917613:JZW917614 KIP917613:KJS917614 KSL917613:KTO917614 LCH917613:LDK917614 LMD917613:LNG917614 LVZ917613:LXC917614 MFV917613:MGY917614 MPR917613:MQU917614 MZN917613:NAQ917614 NJJ917613:NKM917614 NTF917613:NUI917614 ODB917613:OEE917614 OMX917613:OOA917614 OWT917613:OXW917614 PGP917613:PHS917614 PQL917613:PRO917614 QAH917613:QBK917614 QKD917613:QLG917614 QTZ917613:QVC917614 RDV917613:REY917614 RNR917613:ROU917614 RXN917613:RYQ917614 SHJ917613:SIM917614 SRF917613:SSI917614 TBB917613:TCE917614 TKX917613:TMA917614 TUT917613:TVW917614 UEP917613:UFS917614 UOL917613:UPO917614 UYH917613:UZK917614 VID917613:VJG917614 VRZ917613:VTC917614 WBV917613:WCY917614 WLR917613:WMU917614 WVN917613:WWQ917614 D983149:AQ983150 JB983149:KE983150 SX983149:UA983150 ACT983149:ADW983150 AMP983149:ANS983150 AWL983149:AXO983150 BGH983149:BHK983150 BQD983149:BRG983150 BZZ983149:CBC983150 CJV983149:CKY983150 CTR983149:CUU983150 DDN983149:DEQ983150 DNJ983149:DOM983150 DXF983149:DYI983150 EHB983149:EIE983150 EQX983149:ESA983150 FAT983149:FBW983150 FKP983149:FLS983150 FUL983149:FVO983150 GEH983149:GFK983150 GOD983149:GPG983150 GXZ983149:GZC983150 HHV983149:HIY983150 HRR983149:HSU983150 IBN983149:ICQ983150 ILJ983149:IMM983150 IVF983149:IWI983150 JFB983149:JGE983150 JOX983149:JQA983150 JYT983149:JZW983150 KIP983149:KJS983150 KSL983149:KTO983150 LCH983149:LDK983150 LMD983149:LNG983150 LVZ983149:LXC983150 MFV983149:MGY983150 MPR983149:MQU983150 MZN983149:NAQ983150 NJJ983149:NKM983150 NTF983149:NUI983150 ODB983149:OEE983150 OMX983149:OOA983150 OWT983149:OXW983150 PGP983149:PHS983150 PQL983149:PRO983150 QAH983149:QBK983150 QKD983149:QLG983150 QTZ983149:QVC983150 RDV983149:REY983150 RNR983149:ROU983150 RXN983149:RYQ983150 SHJ983149:SIM983150 SRF983149:SSI983150 TBB983149:TCE983150 TKX983149:TMA983150 TUT983149:TVW983150 UEP983149:UFS983150 UOL983149:UPO983150 UYH983149:UZK983150 VID983149:VJG983150 VRZ983149:VTC983150 WBV983149:WCY983150 WLR983149:WMU983150 WVN983149:WWQ983150 PQL133:PRO137 D65651:AQ65652 JB65651:KE65652 SX65651:UA65652 ACT65651:ADW65652 AMP65651:ANS65652 AWL65651:AXO65652 BGH65651:BHK65652 BQD65651:BRG65652 BZZ65651:CBC65652 CJV65651:CKY65652 CTR65651:CUU65652 DDN65651:DEQ65652 DNJ65651:DOM65652 DXF65651:DYI65652 EHB65651:EIE65652 EQX65651:ESA65652 FAT65651:FBW65652 FKP65651:FLS65652 FUL65651:FVO65652 GEH65651:GFK65652 GOD65651:GPG65652 GXZ65651:GZC65652 HHV65651:HIY65652 HRR65651:HSU65652 IBN65651:ICQ65652 ILJ65651:IMM65652 IVF65651:IWI65652 JFB65651:JGE65652 JOX65651:JQA65652 JYT65651:JZW65652 KIP65651:KJS65652 KSL65651:KTO65652 LCH65651:LDK65652 LMD65651:LNG65652 LVZ65651:LXC65652 MFV65651:MGY65652 MPR65651:MQU65652 MZN65651:NAQ65652 NJJ65651:NKM65652 NTF65651:NUI65652 ODB65651:OEE65652 OMX65651:OOA65652 OWT65651:OXW65652 PGP65651:PHS65652 PQL65651:PRO65652 QAH65651:QBK65652 QKD65651:QLG65652 QTZ65651:QVC65652 RDV65651:REY65652 RNR65651:ROU65652 RXN65651:RYQ65652 SHJ65651:SIM65652 SRF65651:SSI65652 TBB65651:TCE65652 TKX65651:TMA65652 TUT65651:TVW65652 UEP65651:UFS65652 UOL65651:UPO65652 UYH65651:UZK65652 VID65651:VJG65652 VRZ65651:VTC65652 WBV65651:WCY65652 WLR65651:WMU65652 WVN65651:WWQ65652 D131187:AQ131188 JB131187:KE131188 SX131187:UA131188 ACT131187:ADW131188 AMP131187:ANS131188 AWL131187:AXO131188 BGH131187:BHK131188 BQD131187:BRG131188 BZZ131187:CBC131188 CJV131187:CKY131188 CTR131187:CUU131188 DDN131187:DEQ131188 DNJ131187:DOM131188 DXF131187:DYI131188 EHB131187:EIE131188 EQX131187:ESA131188 FAT131187:FBW131188 FKP131187:FLS131188 FUL131187:FVO131188 GEH131187:GFK131188 GOD131187:GPG131188 GXZ131187:GZC131188 HHV131187:HIY131188 HRR131187:HSU131188 IBN131187:ICQ131188 ILJ131187:IMM131188 IVF131187:IWI131188 JFB131187:JGE131188 JOX131187:JQA131188 JYT131187:JZW131188 KIP131187:KJS131188 KSL131187:KTO131188 LCH131187:LDK131188 LMD131187:LNG131188 LVZ131187:LXC131188 MFV131187:MGY131188 MPR131187:MQU131188 MZN131187:NAQ131188 NJJ131187:NKM131188 NTF131187:NUI131188 ODB131187:OEE131188 OMX131187:OOA131188 OWT131187:OXW131188 PGP131187:PHS131188 PQL131187:PRO131188 QAH131187:QBK131188 QKD131187:QLG131188 QTZ131187:QVC131188 RDV131187:REY131188 RNR131187:ROU131188 RXN131187:RYQ131188 SHJ131187:SIM131188 SRF131187:SSI131188 TBB131187:TCE131188 TKX131187:TMA131188 TUT131187:TVW131188 UEP131187:UFS131188 UOL131187:UPO131188 UYH131187:UZK131188 VID131187:VJG131188 VRZ131187:VTC131188 WBV131187:WCY131188 WLR131187:WMU131188 WVN131187:WWQ131188 D196723:AQ196724 JB196723:KE196724 SX196723:UA196724 ACT196723:ADW196724 AMP196723:ANS196724 AWL196723:AXO196724 BGH196723:BHK196724 BQD196723:BRG196724 BZZ196723:CBC196724 CJV196723:CKY196724 CTR196723:CUU196724 DDN196723:DEQ196724 DNJ196723:DOM196724 DXF196723:DYI196724 EHB196723:EIE196724 EQX196723:ESA196724 FAT196723:FBW196724 FKP196723:FLS196724 FUL196723:FVO196724 GEH196723:GFK196724 GOD196723:GPG196724 GXZ196723:GZC196724 HHV196723:HIY196724 HRR196723:HSU196724 IBN196723:ICQ196724 ILJ196723:IMM196724 IVF196723:IWI196724 JFB196723:JGE196724 JOX196723:JQA196724 JYT196723:JZW196724 KIP196723:KJS196724 KSL196723:KTO196724 LCH196723:LDK196724 LMD196723:LNG196724 LVZ196723:LXC196724 MFV196723:MGY196724 MPR196723:MQU196724 MZN196723:NAQ196724 NJJ196723:NKM196724 NTF196723:NUI196724 ODB196723:OEE196724 OMX196723:OOA196724 OWT196723:OXW196724 PGP196723:PHS196724 PQL196723:PRO196724 QAH196723:QBK196724 QKD196723:QLG196724 QTZ196723:QVC196724 RDV196723:REY196724 RNR196723:ROU196724 RXN196723:RYQ196724 SHJ196723:SIM196724 SRF196723:SSI196724 TBB196723:TCE196724 TKX196723:TMA196724 TUT196723:TVW196724 UEP196723:UFS196724 UOL196723:UPO196724 UYH196723:UZK196724 VID196723:VJG196724 VRZ196723:VTC196724 WBV196723:WCY196724 WLR196723:WMU196724 WVN196723:WWQ196724 D262259:AQ262260 JB262259:KE262260 SX262259:UA262260 ACT262259:ADW262260 AMP262259:ANS262260 AWL262259:AXO262260 BGH262259:BHK262260 BQD262259:BRG262260 BZZ262259:CBC262260 CJV262259:CKY262260 CTR262259:CUU262260 DDN262259:DEQ262260 DNJ262259:DOM262260 DXF262259:DYI262260 EHB262259:EIE262260 EQX262259:ESA262260 FAT262259:FBW262260 FKP262259:FLS262260 FUL262259:FVO262260 GEH262259:GFK262260 GOD262259:GPG262260 GXZ262259:GZC262260 HHV262259:HIY262260 HRR262259:HSU262260 IBN262259:ICQ262260 ILJ262259:IMM262260 IVF262259:IWI262260 JFB262259:JGE262260 JOX262259:JQA262260 JYT262259:JZW262260 KIP262259:KJS262260 KSL262259:KTO262260 LCH262259:LDK262260 LMD262259:LNG262260 LVZ262259:LXC262260 MFV262259:MGY262260 MPR262259:MQU262260 MZN262259:NAQ262260 NJJ262259:NKM262260 NTF262259:NUI262260 ODB262259:OEE262260 OMX262259:OOA262260 OWT262259:OXW262260 PGP262259:PHS262260 PQL262259:PRO262260 QAH262259:QBK262260 QKD262259:QLG262260 QTZ262259:QVC262260 RDV262259:REY262260 RNR262259:ROU262260 RXN262259:RYQ262260 SHJ262259:SIM262260 SRF262259:SSI262260 TBB262259:TCE262260 TKX262259:TMA262260 TUT262259:TVW262260 UEP262259:UFS262260 UOL262259:UPO262260 UYH262259:UZK262260 VID262259:VJG262260 VRZ262259:VTC262260 WBV262259:WCY262260 WLR262259:WMU262260 WVN262259:WWQ262260 D327795:AQ327796 JB327795:KE327796 SX327795:UA327796 ACT327795:ADW327796 AMP327795:ANS327796 AWL327795:AXO327796 BGH327795:BHK327796 BQD327795:BRG327796 BZZ327795:CBC327796 CJV327795:CKY327796 CTR327795:CUU327796 DDN327795:DEQ327796 DNJ327795:DOM327796 DXF327795:DYI327796 EHB327795:EIE327796 EQX327795:ESA327796 FAT327795:FBW327796 FKP327795:FLS327796 FUL327795:FVO327796 GEH327795:GFK327796 GOD327795:GPG327796 GXZ327795:GZC327796 HHV327795:HIY327796 HRR327795:HSU327796 IBN327795:ICQ327796 ILJ327795:IMM327796 IVF327795:IWI327796 JFB327795:JGE327796 JOX327795:JQA327796 JYT327795:JZW327796 KIP327795:KJS327796 KSL327795:KTO327796 LCH327795:LDK327796 LMD327795:LNG327796 LVZ327795:LXC327796 MFV327795:MGY327796 MPR327795:MQU327796 MZN327795:NAQ327796 NJJ327795:NKM327796 NTF327795:NUI327796 ODB327795:OEE327796 OMX327795:OOA327796 OWT327795:OXW327796 PGP327795:PHS327796 PQL327795:PRO327796 QAH327795:QBK327796 QKD327795:QLG327796 QTZ327795:QVC327796 RDV327795:REY327796 RNR327795:ROU327796 RXN327795:RYQ327796 SHJ327795:SIM327796 SRF327795:SSI327796 TBB327795:TCE327796 TKX327795:TMA327796 TUT327795:TVW327796 UEP327795:UFS327796 UOL327795:UPO327796 UYH327795:UZK327796 VID327795:VJG327796 VRZ327795:VTC327796 WBV327795:WCY327796 WLR327795:WMU327796 WVN327795:WWQ327796 D393331:AQ393332 JB393331:KE393332 SX393331:UA393332 ACT393331:ADW393332 AMP393331:ANS393332 AWL393331:AXO393332 BGH393331:BHK393332 BQD393331:BRG393332 BZZ393331:CBC393332 CJV393331:CKY393332 CTR393331:CUU393332 DDN393331:DEQ393332 DNJ393331:DOM393332 DXF393331:DYI393332 EHB393331:EIE393332 EQX393331:ESA393332 FAT393331:FBW393332 FKP393331:FLS393332 FUL393331:FVO393332 GEH393331:GFK393332 GOD393331:GPG393332 GXZ393331:GZC393332 HHV393331:HIY393332 HRR393331:HSU393332 IBN393331:ICQ393332 ILJ393331:IMM393332 IVF393331:IWI393332 JFB393331:JGE393332 JOX393331:JQA393332 JYT393331:JZW393332 KIP393331:KJS393332 KSL393331:KTO393332 LCH393331:LDK393332 LMD393331:LNG393332 LVZ393331:LXC393332 MFV393331:MGY393332 MPR393331:MQU393332 MZN393331:NAQ393332 NJJ393331:NKM393332 NTF393331:NUI393332 ODB393331:OEE393332 OMX393331:OOA393332 OWT393331:OXW393332 PGP393331:PHS393332 PQL393331:PRO393332 QAH393331:QBK393332 QKD393331:QLG393332 QTZ393331:QVC393332 RDV393331:REY393332 RNR393331:ROU393332 RXN393331:RYQ393332 SHJ393331:SIM393332 SRF393331:SSI393332 TBB393331:TCE393332 TKX393331:TMA393332 TUT393331:TVW393332 UEP393331:UFS393332 UOL393331:UPO393332 UYH393331:UZK393332 VID393331:VJG393332 VRZ393331:VTC393332 WBV393331:WCY393332 WLR393331:WMU393332 WVN393331:WWQ393332 D458867:AQ458868 JB458867:KE458868 SX458867:UA458868 ACT458867:ADW458868 AMP458867:ANS458868 AWL458867:AXO458868 BGH458867:BHK458868 BQD458867:BRG458868 BZZ458867:CBC458868 CJV458867:CKY458868 CTR458867:CUU458868 DDN458867:DEQ458868 DNJ458867:DOM458868 DXF458867:DYI458868 EHB458867:EIE458868 EQX458867:ESA458868 FAT458867:FBW458868 FKP458867:FLS458868 FUL458867:FVO458868 GEH458867:GFK458868 GOD458867:GPG458868 GXZ458867:GZC458868 HHV458867:HIY458868 HRR458867:HSU458868 IBN458867:ICQ458868 ILJ458867:IMM458868 IVF458867:IWI458868 JFB458867:JGE458868 JOX458867:JQA458868 JYT458867:JZW458868 KIP458867:KJS458868 KSL458867:KTO458868 LCH458867:LDK458868 LMD458867:LNG458868 LVZ458867:LXC458868 MFV458867:MGY458868 MPR458867:MQU458868 MZN458867:NAQ458868 NJJ458867:NKM458868 NTF458867:NUI458868 ODB458867:OEE458868 OMX458867:OOA458868 OWT458867:OXW458868 PGP458867:PHS458868 PQL458867:PRO458868 QAH458867:QBK458868 QKD458867:QLG458868 QTZ458867:QVC458868 RDV458867:REY458868 RNR458867:ROU458868 RXN458867:RYQ458868 SHJ458867:SIM458868 SRF458867:SSI458868 TBB458867:TCE458868 TKX458867:TMA458868 TUT458867:TVW458868 UEP458867:UFS458868 UOL458867:UPO458868 UYH458867:UZK458868 VID458867:VJG458868 VRZ458867:VTC458868 WBV458867:WCY458868 WLR458867:WMU458868 WVN458867:WWQ458868 D524403:AQ524404 JB524403:KE524404 SX524403:UA524404 ACT524403:ADW524404 AMP524403:ANS524404 AWL524403:AXO524404 BGH524403:BHK524404 BQD524403:BRG524404 BZZ524403:CBC524404 CJV524403:CKY524404 CTR524403:CUU524404 DDN524403:DEQ524404 DNJ524403:DOM524404 DXF524403:DYI524404 EHB524403:EIE524404 EQX524403:ESA524404 FAT524403:FBW524404 FKP524403:FLS524404 FUL524403:FVO524404 GEH524403:GFK524404 GOD524403:GPG524404 GXZ524403:GZC524404 HHV524403:HIY524404 HRR524403:HSU524404 IBN524403:ICQ524404 ILJ524403:IMM524404 IVF524403:IWI524404 JFB524403:JGE524404 JOX524403:JQA524404 JYT524403:JZW524404 KIP524403:KJS524404 KSL524403:KTO524404 LCH524403:LDK524404 LMD524403:LNG524404 LVZ524403:LXC524404 MFV524403:MGY524404 MPR524403:MQU524404 MZN524403:NAQ524404 NJJ524403:NKM524404 NTF524403:NUI524404 ODB524403:OEE524404 OMX524403:OOA524404 OWT524403:OXW524404 PGP524403:PHS524404 PQL524403:PRO524404 QAH524403:QBK524404 QKD524403:QLG524404 QTZ524403:QVC524404 RDV524403:REY524404 RNR524403:ROU524404 RXN524403:RYQ524404 SHJ524403:SIM524404 SRF524403:SSI524404 TBB524403:TCE524404 TKX524403:TMA524404 TUT524403:TVW524404 UEP524403:UFS524404 UOL524403:UPO524404 UYH524403:UZK524404 VID524403:VJG524404 VRZ524403:VTC524404 WBV524403:WCY524404 WLR524403:WMU524404 WVN524403:WWQ524404 D589939:AQ589940 JB589939:KE589940 SX589939:UA589940 ACT589939:ADW589940 AMP589939:ANS589940 AWL589939:AXO589940 BGH589939:BHK589940 BQD589939:BRG589940 BZZ589939:CBC589940 CJV589939:CKY589940 CTR589939:CUU589940 DDN589939:DEQ589940 DNJ589939:DOM589940 DXF589939:DYI589940 EHB589939:EIE589940 EQX589939:ESA589940 FAT589939:FBW589940 FKP589939:FLS589940 FUL589939:FVO589940 GEH589939:GFK589940 GOD589939:GPG589940 GXZ589939:GZC589940 HHV589939:HIY589940 HRR589939:HSU589940 IBN589939:ICQ589940 ILJ589939:IMM589940 IVF589939:IWI589940 JFB589939:JGE589940 JOX589939:JQA589940 JYT589939:JZW589940 KIP589939:KJS589940 KSL589939:KTO589940 LCH589939:LDK589940 LMD589939:LNG589940 LVZ589939:LXC589940 MFV589939:MGY589940 MPR589939:MQU589940 MZN589939:NAQ589940 NJJ589939:NKM589940 NTF589939:NUI589940 ODB589939:OEE589940 OMX589939:OOA589940 OWT589939:OXW589940 PGP589939:PHS589940 PQL589939:PRO589940 QAH589939:QBK589940 QKD589939:QLG589940 QTZ589939:QVC589940 RDV589939:REY589940 RNR589939:ROU589940 RXN589939:RYQ589940 SHJ589939:SIM589940 SRF589939:SSI589940 TBB589939:TCE589940 TKX589939:TMA589940 TUT589939:TVW589940 UEP589939:UFS589940 UOL589939:UPO589940 UYH589939:UZK589940 VID589939:VJG589940 VRZ589939:VTC589940 WBV589939:WCY589940 WLR589939:WMU589940 WVN589939:WWQ589940 D655475:AQ655476 JB655475:KE655476 SX655475:UA655476 ACT655475:ADW655476 AMP655475:ANS655476 AWL655475:AXO655476 BGH655475:BHK655476 BQD655475:BRG655476 BZZ655475:CBC655476 CJV655475:CKY655476 CTR655475:CUU655476 DDN655475:DEQ655476 DNJ655475:DOM655476 DXF655475:DYI655476 EHB655475:EIE655476 EQX655475:ESA655476 FAT655475:FBW655476 FKP655475:FLS655476 FUL655475:FVO655476 GEH655475:GFK655476 GOD655475:GPG655476 GXZ655475:GZC655476 HHV655475:HIY655476 HRR655475:HSU655476 IBN655475:ICQ655476 ILJ655475:IMM655476 IVF655475:IWI655476 JFB655475:JGE655476 JOX655475:JQA655476 JYT655475:JZW655476 KIP655475:KJS655476 KSL655475:KTO655476 LCH655475:LDK655476 LMD655475:LNG655476 LVZ655475:LXC655476 MFV655475:MGY655476 MPR655475:MQU655476 MZN655475:NAQ655476 NJJ655475:NKM655476 NTF655475:NUI655476 ODB655475:OEE655476 OMX655475:OOA655476 OWT655475:OXW655476 PGP655475:PHS655476 PQL655475:PRO655476 QAH655475:QBK655476 QKD655475:QLG655476 QTZ655475:QVC655476 RDV655475:REY655476 RNR655475:ROU655476 RXN655475:RYQ655476 SHJ655475:SIM655476 SRF655475:SSI655476 TBB655475:TCE655476 TKX655475:TMA655476 TUT655475:TVW655476 UEP655475:UFS655476 UOL655475:UPO655476 UYH655475:UZK655476 VID655475:VJG655476 VRZ655475:VTC655476 WBV655475:WCY655476 WLR655475:WMU655476 WVN655475:WWQ655476 D721011:AQ721012 JB721011:KE721012 SX721011:UA721012 ACT721011:ADW721012 AMP721011:ANS721012 AWL721011:AXO721012 BGH721011:BHK721012 BQD721011:BRG721012 BZZ721011:CBC721012 CJV721011:CKY721012 CTR721011:CUU721012 DDN721011:DEQ721012 DNJ721011:DOM721012 DXF721011:DYI721012 EHB721011:EIE721012 EQX721011:ESA721012 FAT721011:FBW721012 FKP721011:FLS721012 FUL721011:FVO721012 GEH721011:GFK721012 GOD721011:GPG721012 GXZ721011:GZC721012 HHV721011:HIY721012 HRR721011:HSU721012 IBN721011:ICQ721012 ILJ721011:IMM721012 IVF721011:IWI721012 JFB721011:JGE721012 JOX721011:JQA721012 JYT721011:JZW721012 KIP721011:KJS721012 KSL721011:KTO721012 LCH721011:LDK721012 LMD721011:LNG721012 LVZ721011:LXC721012 MFV721011:MGY721012 MPR721011:MQU721012 MZN721011:NAQ721012 NJJ721011:NKM721012 NTF721011:NUI721012 ODB721011:OEE721012 OMX721011:OOA721012 OWT721011:OXW721012 PGP721011:PHS721012 PQL721011:PRO721012 QAH721011:QBK721012 QKD721011:QLG721012 QTZ721011:QVC721012 RDV721011:REY721012 RNR721011:ROU721012 RXN721011:RYQ721012 SHJ721011:SIM721012 SRF721011:SSI721012 TBB721011:TCE721012 TKX721011:TMA721012 TUT721011:TVW721012 UEP721011:UFS721012 UOL721011:UPO721012 UYH721011:UZK721012 VID721011:VJG721012 VRZ721011:VTC721012 WBV721011:WCY721012 WLR721011:WMU721012 WVN721011:WWQ721012 D786547:AQ786548 JB786547:KE786548 SX786547:UA786548 ACT786547:ADW786548 AMP786547:ANS786548 AWL786547:AXO786548 BGH786547:BHK786548 BQD786547:BRG786548 BZZ786547:CBC786548 CJV786547:CKY786548 CTR786547:CUU786548 DDN786547:DEQ786548 DNJ786547:DOM786548 DXF786547:DYI786548 EHB786547:EIE786548 EQX786547:ESA786548 FAT786547:FBW786548 FKP786547:FLS786548 FUL786547:FVO786548 GEH786547:GFK786548 GOD786547:GPG786548 GXZ786547:GZC786548 HHV786547:HIY786548 HRR786547:HSU786548 IBN786547:ICQ786548 ILJ786547:IMM786548 IVF786547:IWI786548 JFB786547:JGE786548 JOX786547:JQA786548 JYT786547:JZW786548 KIP786547:KJS786548 KSL786547:KTO786548 LCH786547:LDK786548 LMD786547:LNG786548 LVZ786547:LXC786548 MFV786547:MGY786548 MPR786547:MQU786548 MZN786547:NAQ786548 NJJ786547:NKM786548 NTF786547:NUI786548 ODB786547:OEE786548 OMX786547:OOA786548 OWT786547:OXW786548 PGP786547:PHS786548 PQL786547:PRO786548 QAH786547:QBK786548 QKD786547:QLG786548 QTZ786547:QVC786548 RDV786547:REY786548 RNR786547:ROU786548 RXN786547:RYQ786548 SHJ786547:SIM786548 SRF786547:SSI786548 TBB786547:TCE786548 TKX786547:TMA786548 TUT786547:TVW786548 UEP786547:UFS786548 UOL786547:UPO786548 UYH786547:UZK786548 VID786547:VJG786548 VRZ786547:VTC786548 WBV786547:WCY786548 WLR786547:WMU786548 WVN786547:WWQ786548 D852083:AQ852084 JB852083:KE852084 SX852083:UA852084 ACT852083:ADW852084 AMP852083:ANS852084 AWL852083:AXO852084 BGH852083:BHK852084 BQD852083:BRG852084 BZZ852083:CBC852084 CJV852083:CKY852084 CTR852083:CUU852084 DDN852083:DEQ852084 DNJ852083:DOM852084 DXF852083:DYI852084 EHB852083:EIE852084 EQX852083:ESA852084 FAT852083:FBW852084 FKP852083:FLS852084 FUL852083:FVO852084 GEH852083:GFK852084 GOD852083:GPG852084 GXZ852083:GZC852084 HHV852083:HIY852084 HRR852083:HSU852084 IBN852083:ICQ852084 ILJ852083:IMM852084 IVF852083:IWI852084 JFB852083:JGE852084 JOX852083:JQA852084 JYT852083:JZW852084 KIP852083:KJS852084 KSL852083:KTO852084 LCH852083:LDK852084 LMD852083:LNG852084 LVZ852083:LXC852084 MFV852083:MGY852084 MPR852083:MQU852084 MZN852083:NAQ852084 NJJ852083:NKM852084 NTF852083:NUI852084 ODB852083:OEE852084 OMX852083:OOA852084 OWT852083:OXW852084 PGP852083:PHS852084 PQL852083:PRO852084 QAH852083:QBK852084 QKD852083:QLG852084 QTZ852083:QVC852084 RDV852083:REY852084 RNR852083:ROU852084 RXN852083:RYQ852084 SHJ852083:SIM852084 SRF852083:SSI852084 TBB852083:TCE852084 TKX852083:TMA852084 TUT852083:TVW852084 UEP852083:UFS852084 UOL852083:UPO852084 UYH852083:UZK852084 VID852083:VJG852084 VRZ852083:VTC852084 WBV852083:WCY852084 WLR852083:WMU852084 WVN852083:WWQ852084 D917619:AQ917620 JB917619:KE917620 SX917619:UA917620 ACT917619:ADW917620 AMP917619:ANS917620 AWL917619:AXO917620 BGH917619:BHK917620 BQD917619:BRG917620 BZZ917619:CBC917620 CJV917619:CKY917620 CTR917619:CUU917620 DDN917619:DEQ917620 DNJ917619:DOM917620 DXF917619:DYI917620 EHB917619:EIE917620 EQX917619:ESA917620 FAT917619:FBW917620 FKP917619:FLS917620 FUL917619:FVO917620 GEH917619:GFK917620 GOD917619:GPG917620 GXZ917619:GZC917620 HHV917619:HIY917620 HRR917619:HSU917620 IBN917619:ICQ917620 ILJ917619:IMM917620 IVF917619:IWI917620 JFB917619:JGE917620 JOX917619:JQA917620 JYT917619:JZW917620 KIP917619:KJS917620 KSL917619:KTO917620 LCH917619:LDK917620 LMD917619:LNG917620 LVZ917619:LXC917620 MFV917619:MGY917620 MPR917619:MQU917620 MZN917619:NAQ917620 NJJ917619:NKM917620 NTF917619:NUI917620 ODB917619:OEE917620 OMX917619:OOA917620 OWT917619:OXW917620 PGP917619:PHS917620 PQL917619:PRO917620 QAH917619:QBK917620 QKD917619:QLG917620 QTZ917619:QVC917620 RDV917619:REY917620 RNR917619:ROU917620 RXN917619:RYQ917620 SHJ917619:SIM917620 SRF917619:SSI917620 TBB917619:TCE917620 TKX917619:TMA917620 TUT917619:TVW917620 UEP917619:UFS917620 UOL917619:UPO917620 UYH917619:UZK917620 VID917619:VJG917620 VRZ917619:VTC917620 WBV917619:WCY917620 WLR917619:WMU917620 WVN917619:WWQ917620 D983155:AQ983156 JB983155:KE983156 SX983155:UA983156 ACT983155:ADW983156 AMP983155:ANS983156 AWL983155:AXO983156 BGH983155:BHK983156 BQD983155:BRG983156 BZZ983155:CBC983156 CJV983155:CKY983156 CTR983155:CUU983156 DDN983155:DEQ983156 DNJ983155:DOM983156 DXF983155:DYI983156 EHB983155:EIE983156 EQX983155:ESA983156 FAT983155:FBW983156 FKP983155:FLS983156 FUL983155:FVO983156 GEH983155:GFK983156 GOD983155:GPG983156 GXZ983155:GZC983156 HHV983155:HIY983156 HRR983155:HSU983156 IBN983155:ICQ983156 ILJ983155:IMM983156 IVF983155:IWI983156 JFB983155:JGE983156 JOX983155:JQA983156 JYT983155:JZW983156 KIP983155:KJS983156 KSL983155:KTO983156 LCH983155:LDK983156 LMD983155:LNG983156 LVZ983155:LXC983156 MFV983155:MGY983156 MPR983155:MQU983156 MZN983155:NAQ983156 NJJ983155:NKM983156 NTF983155:NUI983156 ODB983155:OEE983156 OMX983155:OOA983156 OWT983155:OXW983156 PGP983155:PHS983156 PQL983155:PRO983156 QAH983155:QBK983156 QKD983155:QLG983156 QTZ983155:QVC983156 RDV983155:REY983156 RNR983155:ROU983156 RXN983155:RYQ983156 SHJ983155:SIM983156 SRF983155:SSI983156 TBB983155:TCE983156 TKX983155:TMA983156 TUT983155:TVW983156 UEP983155:UFS983156 UOL983155:UPO983156 UYH983155:UZK983156 VID983155:VJG983156 VRZ983155:VTC983156 WBV983155:WCY983156 WLR983155:WMU983156 WVN983155:WWQ983156 D65657:AQ65657 JB65657:KE65657 SX65657:UA65657 ACT65657:ADW65657 AMP65657:ANS65657 AWL65657:AXO65657 BGH65657:BHK65657 BQD65657:BRG65657 BZZ65657:CBC65657 CJV65657:CKY65657 CTR65657:CUU65657 DDN65657:DEQ65657 DNJ65657:DOM65657 DXF65657:DYI65657 EHB65657:EIE65657 EQX65657:ESA65657 FAT65657:FBW65657 FKP65657:FLS65657 FUL65657:FVO65657 GEH65657:GFK65657 GOD65657:GPG65657 GXZ65657:GZC65657 HHV65657:HIY65657 HRR65657:HSU65657 IBN65657:ICQ65657 ILJ65657:IMM65657 IVF65657:IWI65657 JFB65657:JGE65657 JOX65657:JQA65657 JYT65657:JZW65657 KIP65657:KJS65657 KSL65657:KTO65657 LCH65657:LDK65657 LMD65657:LNG65657 LVZ65657:LXC65657 MFV65657:MGY65657 MPR65657:MQU65657 MZN65657:NAQ65657 NJJ65657:NKM65657 NTF65657:NUI65657 ODB65657:OEE65657 OMX65657:OOA65657 OWT65657:OXW65657 PGP65657:PHS65657 PQL65657:PRO65657 QAH65657:QBK65657 QKD65657:QLG65657 QTZ65657:QVC65657 RDV65657:REY65657 RNR65657:ROU65657 RXN65657:RYQ65657 SHJ65657:SIM65657 SRF65657:SSI65657 TBB65657:TCE65657 TKX65657:TMA65657 TUT65657:TVW65657 UEP65657:UFS65657 UOL65657:UPO65657 UYH65657:UZK65657 VID65657:VJG65657 VRZ65657:VTC65657 WBV65657:WCY65657 WLR65657:WMU65657 WVN65657:WWQ65657 D131193:AQ131193 JB131193:KE131193 SX131193:UA131193 ACT131193:ADW131193 AMP131193:ANS131193 AWL131193:AXO131193 BGH131193:BHK131193 BQD131193:BRG131193 BZZ131193:CBC131193 CJV131193:CKY131193 CTR131193:CUU131193 DDN131193:DEQ131193 DNJ131193:DOM131193 DXF131193:DYI131193 EHB131193:EIE131193 EQX131193:ESA131193 FAT131193:FBW131193 FKP131193:FLS131193 FUL131193:FVO131193 GEH131193:GFK131193 GOD131193:GPG131193 GXZ131193:GZC131193 HHV131193:HIY131193 HRR131193:HSU131193 IBN131193:ICQ131193 ILJ131193:IMM131193 IVF131193:IWI131193 JFB131193:JGE131193 JOX131193:JQA131193 JYT131193:JZW131193 KIP131193:KJS131193 KSL131193:KTO131193 LCH131193:LDK131193 LMD131193:LNG131193 LVZ131193:LXC131193 MFV131193:MGY131193 MPR131193:MQU131193 MZN131193:NAQ131193 NJJ131193:NKM131193 NTF131193:NUI131193 ODB131193:OEE131193 OMX131193:OOA131193 OWT131193:OXW131193 PGP131193:PHS131193 PQL131193:PRO131193 QAH131193:QBK131193 QKD131193:QLG131193 QTZ131193:QVC131193 RDV131193:REY131193 RNR131193:ROU131193 RXN131193:RYQ131193 SHJ131193:SIM131193 SRF131193:SSI131193 TBB131193:TCE131193 TKX131193:TMA131193 TUT131193:TVW131193 UEP131193:UFS131193 UOL131193:UPO131193 UYH131193:UZK131193 VID131193:VJG131193 VRZ131193:VTC131193 WBV131193:WCY131193 WLR131193:WMU131193 WVN131193:WWQ131193 D196729:AQ196729 JB196729:KE196729 SX196729:UA196729 ACT196729:ADW196729 AMP196729:ANS196729 AWL196729:AXO196729 BGH196729:BHK196729 BQD196729:BRG196729 BZZ196729:CBC196729 CJV196729:CKY196729 CTR196729:CUU196729 DDN196729:DEQ196729 DNJ196729:DOM196729 DXF196729:DYI196729 EHB196729:EIE196729 EQX196729:ESA196729 FAT196729:FBW196729 FKP196729:FLS196729 FUL196729:FVO196729 GEH196729:GFK196729 GOD196729:GPG196729 GXZ196729:GZC196729 HHV196729:HIY196729 HRR196729:HSU196729 IBN196729:ICQ196729 ILJ196729:IMM196729 IVF196729:IWI196729 JFB196729:JGE196729 JOX196729:JQA196729 JYT196729:JZW196729 KIP196729:KJS196729 KSL196729:KTO196729 LCH196729:LDK196729 LMD196729:LNG196729 LVZ196729:LXC196729 MFV196729:MGY196729 MPR196729:MQU196729 MZN196729:NAQ196729 NJJ196729:NKM196729 NTF196729:NUI196729 ODB196729:OEE196729 OMX196729:OOA196729 OWT196729:OXW196729 PGP196729:PHS196729 PQL196729:PRO196729 QAH196729:QBK196729 QKD196729:QLG196729 QTZ196729:QVC196729 RDV196729:REY196729 RNR196729:ROU196729 RXN196729:RYQ196729 SHJ196729:SIM196729 SRF196729:SSI196729 TBB196729:TCE196729 TKX196729:TMA196729 TUT196729:TVW196729 UEP196729:UFS196729 UOL196729:UPO196729 UYH196729:UZK196729 VID196729:VJG196729 VRZ196729:VTC196729 WBV196729:WCY196729 WLR196729:WMU196729 WVN196729:WWQ196729 D262265:AQ262265 JB262265:KE262265 SX262265:UA262265 ACT262265:ADW262265 AMP262265:ANS262265 AWL262265:AXO262265 BGH262265:BHK262265 BQD262265:BRG262265 BZZ262265:CBC262265 CJV262265:CKY262265 CTR262265:CUU262265 DDN262265:DEQ262265 DNJ262265:DOM262265 DXF262265:DYI262265 EHB262265:EIE262265 EQX262265:ESA262265 FAT262265:FBW262265 FKP262265:FLS262265 FUL262265:FVO262265 GEH262265:GFK262265 GOD262265:GPG262265 GXZ262265:GZC262265 HHV262265:HIY262265 HRR262265:HSU262265 IBN262265:ICQ262265 ILJ262265:IMM262265 IVF262265:IWI262265 JFB262265:JGE262265 JOX262265:JQA262265 JYT262265:JZW262265 KIP262265:KJS262265 KSL262265:KTO262265 LCH262265:LDK262265 LMD262265:LNG262265 LVZ262265:LXC262265 MFV262265:MGY262265 MPR262265:MQU262265 MZN262265:NAQ262265 NJJ262265:NKM262265 NTF262265:NUI262265 ODB262265:OEE262265 OMX262265:OOA262265 OWT262265:OXW262265 PGP262265:PHS262265 PQL262265:PRO262265 QAH262265:QBK262265 QKD262265:QLG262265 QTZ262265:QVC262265 RDV262265:REY262265 RNR262265:ROU262265 RXN262265:RYQ262265 SHJ262265:SIM262265 SRF262265:SSI262265 TBB262265:TCE262265 TKX262265:TMA262265 TUT262265:TVW262265 UEP262265:UFS262265 UOL262265:UPO262265 UYH262265:UZK262265 VID262265:VJG262265 VRZ262265:VTC262265 WBV262265:WCY262265 WLR262265:WMU262265 WVN262265:WWQ262265 D327801:AQ327801 JB327801:KE327801 SX327801:UA327801 ACT327801:ADW327801 AMP327801:ANS327801 AWL327801:AXO327801 BGH327801:BHK327801 BQD327801:BRG327801 BZZ327801:CBC327801 CJV327801:CKY327801 CTR327801:CUU327801 DDN327801:DEQ327801 DNJ327801:DOM327801 DXF327801:DYI327801 EHB327801:EIE327801 EQX327801:ESA327801 FAT327801:FBW327801 FKP327801:FLS327801 FUL327801:FVO327801 GEH327801:GFK327801 GOD327801:GPG327801 GXZ327801:GZC327801 HHV327801:HIY327801 HRR327801:HSU327801 IBN327801:ICQ327801 ILJ327801:IMM327801 IVF327801:IWI327801 JFB327801:JGE327801 JOX327801:JQA327801 JYT327801:JZW327801 KIP327801:KJS327801 KSL327801:KTO327801 LCH327801:LDK327801 LMD327801:LNG327801 LVZ327801:LXC327801 MFV327801:MGY327801 MPR327801:MQU327801 MZN327801:NAQ327801 NJJ327801:NKM327801 NTF327801:NUI327801 ODB327801:OEE327801 OMX327801:OOA327801 OWT327801:OXW327801 PGP327801:PHS327801 PQL327801:PRO327801 QAH327801:QBK327801 QKD327801:QLG327801 QTZ327801:QVC327801 RDV327801:REY327801 RNR327801:ROU327801 RXN327801:RYQ327801 SHJ327801:SIM327801 SRF327801:SSI327801 TBB327801:TCE327801 TKX327801:TMA327801 TUT327801:TVW327801 UEP327801:UFS327801 UOL327801:UPO327801 UYH327801:UZK327801 VID327801:VJG327801 VRZ327801:VTC327801 WBV327801:WCY327801 WLR327801:WMU327801 WVN327801:WWQ327801 D393337:AQ393337 JB393337:KE393337 SX393337:UA393337 ACT393337:ADW393337 AMP393337:ANS393337 AWL393337:AXO393337 BGH393337:BHK393337 BQD393337:BRG393337 BZZ393337:CBC393337 CJV393337:CKY393337 CTR393337:CUU393337 DDN393337:DEQ393337 DNJ393337:DOM393337 DXF393337:DYI393337 EHB393337:EIE393337 EQX393337:ESA393337 FAT393337:FBW393337 FKP393337:FLS393337 FUL393337:FVO393337 GEH393337:GFK393337 GOD393337:GPG393337 GXZ393337:GZC393337 HHV393337:HIY393337 HRR393337:HSU393337 IBN393337:ICQ393337 ILJ393337:IMM393337 IVF393337:IWI393337 JFB393337:JGE393337 JOX393337:JQA393337 JYT393337:JZW393337 KIP393337:KJS393337 KSL393337:KTO393337 LCH393337:LDK393337 LMD393337:LNG393337 LVZ393337:LXC393337 MFV393337:MGY393337 MPR393337:MQU393337 MZN393337:NAQ393337 NJJ393337:NKM393337 NTF393337:NUI393337 ODB393337:OEE393337 OMX393337:OOA393337 OWT393337:OXW393337 PGP393337:PHS393337 PQL393337:PRO393337 QAH393337:QBK393337 QKD393337:QLG393337 QTZ393337:QVC393337 RDV393337:REY393337 RNR393337:ROU393337 RXN393337:RYQ393337 SHJ393337:SIM393337 SRF393337:SSI393337 TBB393337:TCE393337 TKX393337:TMA393337 TUT393337:TVW393337 UEP393337:UFS393337 UOL393337:UPO393337 UYH393337:UZK393337 VID393337:VJG393337 VRZ393337:VTC393337 WBV393337:WCY393337 WLR393337:WMU393337 WVN393337:WWQ393337 D458873:AQ458873 JB458873:KE458873 SX458873:UA458873 ACT458873:ADW458873 AMP458873:ANS458873 AWL458873:AXO458873 BGH458873:BHK458873 BQD458873:BRG458873 BZZ458873:CBC458873 CJV458873:CKY458873 CTR458873:CUU458873 DDN458873:DEQ458873 DNJ458873:DOM458873 DXF458873:DYI458873 EHB458873:EIE458873 EQX458873:ESA458873 FAT458873:FBW458873 FKP458873:FLS458873 FUL458873:FVO458873 GEH458873:GFK458873 GOD458873:GPG458873 GXZ458873:GZC458873 HHV458873:HIY458873 HRR458873:HSU458873 IBN458873:ICQ458873 ILJ458873:IMM458873 IVF458873:IWI458873 JFB458873:JGE458873 JOX458873:JQA458873 JYT458873:JZW458873 KIP458873:KJS458873 KSL458873:KTO458873 LCH458873:LDK458873 LMD458873:LNG458873 LVZ458873:LXC458873 MFV458873:MGY458873 MPR458873:MQU458873 MZN458873:NAQ458873 NJJ458873:NKM458873 NTF458873:NUI458873 ODB458873:OEE458873 OMX458873:OOA458873 OWT458873:OXW458873 PGP458873:PHS458873 PQL458873:PRO458873 QAH458873:QBK458873 QKD458873:QLG458873 QTZ458873:QVC458873 RDV458873:REY458873 RNR458873:ROU458873 RXN458873:RYQ458873 SHJ458873:SIM458873 SRF458873:SSI458873 TBB458873:TCE458873 TKX458873:TMA458873 TUT458873:TVW458873 UEP458873:UFS458873 UOL458873:UPO458873 UYH458873:UZK458873 VID458873:VJG458873 VRZ458873:VTC458873 WBV458873:WCY458873 WLR458873:WMU458873 WVN458873:WWQ458873 D524409:AQ524409 JB524409:KE524409 SX524409:UA524409 ACT524409:ADW524409 AMP524409:ANS524409 AWL524409:AXO524409 BGH524409:BHK524409 BQD524409:BRG524409 BZZ524409:CBC524409 CJV524409:CKY524409 CTR524409:CUU524409 DDN524409:DEQ524409 DNJ524409:DOM524409 DXF524409:DYI524409 EHB524409:EIE524409 EQX524409:ESA524409 FAT524409:FBW524409 FKP524409:FLS524409 FUL524409:FVO524409 GEH524409:GFK524409 GOD524409:GPG524409 GXZ524409:GZC524409 HHV524409:HIY524409 HRR524409:HSU524409 IBN524409:ICQ524409 ILJ524409:IMM524409 IVF524409:IWI524409 JFB524409:JGE524409 JOX524409:JQA524409 JYT524409:JZW524409 KIP524409:KJS524409 KSL524409:KTO524409 LCH524409:LDK524409 LMD524409:LNG524409 LVZ524409:LXC524409 MFV524409:MGY524409 MPR524409:MQU524409 MZN524409:NAQ524409 NJJ524409:NKM524409 NTF524409:NUI524409 ODB524409:OEE524409 OMX524409:OOA524409 OWT524409:OXW524409 PGP524409:PHS524409 PQL524409:PRO524409 QAH524409:QBK524409 QKD524409:QLG524409 QTZ524409:QVC524409 RDV524409:REY524409 RNR524409:ROU524409 RXN524409:RYQ524409 SHJ524409:SIM524409 SRF524409:SSI524409 TBB524409:TCE524409 TKX524409:TMA524409 TUT524409:TVW524409 UEP524409:UFS524409 UOL524409:UPO524409 UYH524409:UZK524409 VID524409:VJG524409 VRZ524409:VTC524409 WBV524409:WCY524409 WLR524409:WMU524409 WVN524409:WWQ524409 D589945:AQ589945 JB589945:KE589945 SX589945:UA589945 ACT589945:ADW589945 AMP589945:ANS589945 AWL589945:AXO589945 BGH589945:BHK589945 BQD589945:BRG589945 BZZ589945:CBC589945 CJV589945:CKY589945 CTR589945:CUU589945 DDN589945:DEQ589945 DNJ589945:DOM589945 DXF589945:DYI589945 EHB589945:EIE589945 EQX589945:ESA589945 FAT589945:FBW589945 FKP589945:FLS589945 FUL589945:FVO589945 GEH589945:GFK589945 GOD589945:GPG589945 GXZ589945:GZC589945 HHV589945:HIY589945 HRR589945:HSU589945 IBN589945:ICQ589945 ILJ589945:IMM589945 IVF589945:IWI589945 JFB589945:JGE589945 JOX589945:JQA589945 JYT589945:JZW589945 KIP589945:KJS589945 KSL589945:KTO589945 LCH589945:LDK589945 LMD589945:LNG589945 LVZ589945:LXC589945 MFV589945:MGY589945 MPR589945:MQU589945 MZN589945:NAQ589945 NJJ589945:NKM589945 NTF589945:NUI589945 ODB589945:OEE589945 OMX589945:OOA589945 OWT589945:OXW589945 PGP589945:PHS589945 PQL589945:PRO589945 QAH589945:QBK589945 QKD589945:QLG589945 QTZ589945:QVC589945 RDV589945:REY589945 RNR589945:ROU589945 RXN589945:RYQ589945 SHJ589945:SIM589945 SRF589945:SSI589945 TBB589945:TCE589945 TKX589945:TMA589945 TUT589945:TVW589945 UEP589945:UFS589945 UOL589945:UPO589945 UYH589945:UZK589945 VID589945:VJG589945 VRZ589945:VTC589945 WBV589945:WCY589945 WLR589945:WMU589945 WVN589945:WWQ589945 D655481:AQ655481 JB655481:KE655481 SX655481:UA655481 ACT655481:ADW655481 AMP655481:ANS655481 AWL655481:AXO655481 BGH655481:BHK655481 BQD655481:BRG655481 BZZ655481:CBC655481 CJV655481:CKY655481 CTR655481:CUU655481 DDN655481:DEQ655481 DNJ655481:DOM655481 DXF655481:DYI655481 EHB655481:EIE655481 EQX655481:ESA655481 FAT655481:FBW655481 FKP655481:FLS655481 FUL655481:FVO655481 GEH655481:GFK655481 GOD655481:GPG655481 GXZ655481:GZC655481 HHV655481:HIY655481 HRR655481:HSU655481 IBN655481:ICQ655481 ILJ655481:IMM655481 IVF655481:IWI655481 JFB655481:JGE655481 JOX655481:JQA655481 JYT655481:JZW655481 KIP655481:KJS655481 KSL655481:KTO655481 LCH655481:LDK655481 LMD655481:LNG655481 LVZ655481:LXC655481 MFV655481:MGY655481 MPR655481:MQU655481 MZN655481:NAQ655481 NJJ655481:NKM655481 NTF655481:NUI655481 ODB655481:OEE655481 OMX655481:OOA655481 OWT655481:OXW655481 PGP655481:PHS655481 PQL655481:PRO655481 QAH655481:QBK655481 QKD655481:QLG655481 QTZ655481:QVC655481 RDV655481:REY655481 RNR655481:ROU655481 RXN655481:RYQ655481 SHJ655481:SIM655481 SRF655481:SSI655481 TBB655481:TCE655481 TKX655481:TMA655481 TUT655481:TVW655481 UEP655481:UFS655481 UOL655481:UPO655481 UYH655481:UZK655481 VID655481:VJG655481 VRZ655481:VTC655481 WBV655481:WCY655481 WLR655481:WMU655481 WVN655481:WWQ655481 D721017:AQ721017 JB721017:KE721017 SX721017:UA721017 ACT721017:ADW721017 AMP721017:ANS721017 AWL721017:AXO721017 BGH721017:BHK721017 BQD721017:BRG721017 BZZ721017:CBC721017 CJV721017:CKY721017 CTR721017:CUU721017 DDN721017:DEQ721017 DNJ721017:DOM721017 DXF721017:DYI721017 EHB721017:EIE721017 EQX721017:ESA721017 FAT721017:FBW721017 FKP721017:FLS721017 FUL721017:FVO721017 GEH721017:GFK721017 GOD721017:GPG721017 GXZ721017:GZC721017 HHV721017:HIY721017 HRR721017:HSU721017 IBN721017:ICQ721017 ILJ721017:IMM721017 IVF721017:IWI721017 JFB721017:JGE721017 JOX721017:JQA721017 JYT721017:JZW721017 KIP721017:KJS721017 KSL721017:KTO721017 LCH721017:LDK721017 LMD721017:LNG721017 LVZ721017:LXC721017 MFV721017:MGY721017 MPR721017:MQU721017 MZN721017:NAQ721017 NJJ721017:NKM721017 NTF721017:NUI721017 ODB721017:OEE721017 OMX721017:OOA721017 OWT721017:OXW721017 PGP721017:PHS721017 PQL721017:PRO721017 QAH721017:QBK721017 QKD721017:QLG721017 QTZ721017:QVC721017 RDV721017:REY721017 RNR721017:ROU721017 RXN721017:RYQ721017 SHJ721017:SIM721017 SRF721017:SSI721017 TBB721017:TCE721017 TKX721017:TMA721017 TUT721017:TVW721017 UEP721017:UFS721017 UOL721017:UPO721017 UYH721017:UZK721017 VID721017:VJG721017 VRZ721017:VTC721017 WBV721017:WCY721017 WLR721017:WMU721017 WVN721017:WWQ721017 D786553:AQ786553 JB786553:KE786553 SX786553:UA786553 ACT786553:ADW786553 AMP786553:ANS786553 AWL786553:AXO786553 BGH786553:BHK786553 BQD786553:BRG786553 BZZ786553:CBC786553 CJV786553:CKY786553 CTR786553:CUU786553 DDN786553:DEQ786553 DNJ786553:DOM786553 DXF786553:DYI786553 EHB786553:EIE786553 EQX786553:ESA786553 FAT786553:FBW786553 FKP786553:FLS786553 FUL786553:FVO786553 GEH786553:GFK786553 GOD786553:GPG786553 GXZ786553:GZC786553 HHV786553:HIY786553 HRR786553:HSU786553 IBN786553:ICQ786553 ILJ786553:IMM786553 IVF786553:IWI786553 JFB786553:JGE786553 JOX786553:JQA786553 JYT786553:JZW786553 KIP786553:KJS786553 KSL786553:KTO786553 LCH786553:LDK786553 LMD786553:LNG786553 LVZ786553:LXC786553 MFV786553:MGY786553 MPR786553:MQU786553 MZN786553:NAQ786553 NJJ786553:NKM786553 NTF786553:NUI786553 ODB786553:OEE786553 OMX786553:OOA786553 OWT786553:OXW786553 PGP786553:PHS786553 PQL786553:PRO786553 QAH786553:QBK786553 QKD786553:QLG786553 QTZ786553:QVC786553 RDV786553:REY786553 RNR786553:ROU786553 RXN786553:RYQ786553 SHJ786553:SIM786553 SRF786553:SSI786553 TBB786553:TCE786553 TKX786553:TMA786553 TUT786553:TVW786553 UEP786553:UFS786553 UOL786553:UPO786553 UYH786553:UZK786553 VID786553:VJG786553 VRZ786553:VTC786553 WBV786553:WCY786553 WLR786553:WMU786553 WVN786553:WWQ786553 D852089:AQ852089 JB852089:KE852089 SX852089:UA852089 ACT852089:ADW852089 AMP852089:ANS852089 AWL852089:AXO852089 BGH852089:BHK852089 BQD852089:BRG852089 BZZ852089:CBC852089 CJV852089:CKY852089 CTR852089:CUU852089 DDN852089:DEQ852089 DNJ852089:DOM852089 DXF852089:DYI852089 EHB852089:EIE852089 EQX852089:ESA852089 FAT852089:FBW852089 FKP852089:FLS852089 FUL852089:FVO852089 GEH852089:GFK852089 GOD852089:GPG852089 GXZ852089:GZC852089 HHV852089:HIY852089 HRR852089:HSU852089 IBN852089:ICQ852089 ILJ852089:IMM852089 IVF852089:IWI852089 JFB852089:JGE852089 JOX852089:JQA852089 JYT852089:JZW852089 KIP852089:KJS852089 KSL852089:KTO852089 LCH852089:LDK852089 LMD852089:LNG852089 LVZ852089:LXC852089 MFV852089:MGY852089 MPR852089:MQU852089 MZN852089:NAQ852089 NJJ852089:NKM852089 NTF852089:NUI852089 ODB852089:OEE852089 OMX852089:OOA852089 OWT852089:OXW852089 PGP852089:PHS852089 PQL852089:PRO852089 QAH852089:QBK852089 QKD852089:QLG852089 QTZ852089:QVC852089 RDV852089:REY852089 RNR852089:ROU852089 RXN852089:RYQ852089 SHJ852089:SIM852089 SRF852089:SSI852089 TBB852089:TCE852089 TKX852089:TMA852089 TUT852089:TVW852089 UEP852089:UFS852089 UOL852089:UPO852089 UYH852089:UZK852089 VID852089:VJG852089 VRZ852089:VTC852089 WBV852089:WCY852089 WLR852089:WMU852089 WVN852089:WWQ852089 D917625:AQ917625 JB917625:KE917625 SX917625:UA917625 ACT917625:ADW917625 AMP917625:ANS917625 AWL917625:AXO917625 BGH917625:BHK917625 BQD917625:BRG917625 BZZ917625:CBC917625 CJV917625:CKY917625 CTR917625:CUU917625 DDN917625:DEQ917625 DNJ917625:DOM917625 DXF917625:DYI917625 EHB917625:EIE917625 EQX917625:ESA917625 FAT917625:FBW917625 FKP917625:FLS917625 FUL917625:FVO917625 GEH917625:GFK917625 GOD917625:GPG917625 GXZ917625:GZC917625 HHV917625:HIY917625 HRR917625:HSU917625 IBN917625:ICQ917625 ILJ917625:IMM917625 IVF917625:IWI917625 JFB917625:JGE917625 JOX917625:JQA917625 JYT917625:JZW917625 KIP917625:KJS917625 KSL917625:KTO917625 LCH917625:LDK917625 LMD917625:LNG917625 LVZ917625:LXC917625 MFV917625:MGY917625 MPR917625:MQU917625 MZN917625:NAQ917625 NJJ917625:NKM917625 NTF917625:NUI917625 ODB917625:OEE917625 OMX917625:OOA917625 OWT917625:OXW917625 PGP917625:PHS917625 PQL917625:PRO917625 QAH917625:QBK917625 QKD917625:QLG917625 QTZ917625:QVC917625 RDV917625:REY917625 RNR917625:ROU917625 RXN917625:RYQ917625 SHJ917625:SIM917625 SRF917625:SSI917625 TBB917625:TCE917625 TKX917625:TMA917625 TUT917625:TVW917625 UEP917625:UFS917625 UOL917625:UPO917625 UYH917625:UZK917625 VID917625:VJG917625 VRZ917625:VTC917625 WBV917625:WCY917625 WLR917625:WMU917625 WVN917625:WWQ917625 D983161:AQ983161 JB983161:KE983161 SX983161:UA983161 ACT983161:ADW983161 AMP983161:ANS983161 AWL983161:AXO983161 BGH983161:BHK983161 BQD983161:BRG983161 BZZ983161:CBC983161 CJV983161:CKY983161 CTR983161:CUU983161 DDN983161:DEQ983161 DNJ983161:DOM983161 DXF983161:DYI983161 EHB983161:EIE983161 EQX983161:ESA983161 FAT983161:FBW983161 FKP983161:FLS983161 FUL983161:FVO983161 GEH983161:GFK983161 GOD983161:GPG983161 GXZ983161:GZC983161 HHV983161:HIY983161 HRR983161:HSU983161 IBN983161:ICQ983161 ILJ983161:IMM983161 IVF983161:IWI983161 JFB983161:JGE983161 JOX983161:JQA983161 JYT983161:JZW983161 KIP983161:KJS983161 KSL983161:KTO983161 LCH983161:LDK983161 LMD983161:LNG983161 LVZ983161:LXC983161 MFV983161:MGY983161 MPR983161:MQU983161 MZN983161:NAQ983161 NJJ983161:NKM983161 NTF983161:NUI983161 ODB983161:OEE983161 OMX983161:OOA983161 OWT983161:OXW983161 PGP983161:PHS983161 PQL983161:PRO983161 QAH983161:QBK983161 QKD983161:QLG983161 QTZ983161:QVC983161 RDV983161:REY983161 RNR983161:ROU983161 RXN983161:RYQ983161 SHJ983161:SIM983161 SRF983161:SSI983161 TBB983161:TCE983161 TKX983161:TMA983161 TUT983161:TVW983161 UEP983161:UFS983161 UOL983161:UPO983161 UYH983161:UZK983161 VID983161:VJG983161 VRZ983161:VTC983161 WBV983161:WCY983161 WLR983161:WMU983161 WVN983161:WWQ983161 WVN133:WWQ137 JB85:KE89 SX85:UA89 ACT85:ADW89 AMP85:ANS89 AWL85:AXO89 BGH85:BHK89 BQD85:BRG89 BZZ85:CBC89 CJV85:CKY89 CTR85:CUU89 DDN85:DEQ89 DNJ85:DOM89 DXF85:DYI89 EHB85:EIE89 EQX85:ESA89 FAT85:FBW89 FKP85:FLS89 FUL85:FVO89 GEH85:GFK89 GOD85:GPG89 GXZ85:GZC89 HHV85:HIY89 HRR85:HSU89 IBN85:ICQ89 ILJ85:IMM89 IVF85:IWI89 JFB85:JGE89 JOX85:JQA89 JYT85:JZW89 KIP85:KJS89 KSL85:KTO89 LCH85:LDK89 LMD85:LNG89 LVZ85:LXC89 MFV85:MGY89 MPR85:MQU89 MZN85:NAQ89 NJJ85:NKM89 NTF85:NUI89 ODB85:OEE89 OMX85:OOA89 OWT85:OXW89 PGP85:PHS89 PQL85:PRO89 QAH85:QBK89 QKD85:QLG89 QTZ85:QVC89 RDV85:REY89 RNR85:ROU89 RXN85:RYQ89 SHJ85:SIM89 SRF85:SSI89 TBB85:TCE89 TKX85:TMA89 TUT85:TVW89 UEP85:UFS89 UOL85:UPO89 UYH85:UZK89 VID85:VJG89 VRZ85:VTC89 WBV85:WCY89 WLR85:WMU89 WVN85:WWQ89 D65602:AQ65606 JB65602:KE65606 SX65602:UA65606 ACT65602:ADW65606 AMP65602:ANS65606 AWL65602:AXO65606 BGH65602:BHK65606 BQD65602:BRG65606 BZZ65602:CBC65606 CJV65602:CKY65606 CTR65602:CUU65606 DDN65602:DEQ65606 DNJ65602:DOM65606 DXF65602:DYI65606 EHB65602:EIE65606 EQX65602:ESA65606 FAT65602:FBW65606 FKP65602:FLS65606 FUL65602:FVO65606 GEH65602:GFK65606 GOD65602:GPG65606 GXZ65602:GZC65606 HHV65602:HIY65606 HRR65602:HSU65606 IBN65602:ICQ65606 ILJ65602:IMM65606 IVF65602:IWI65606 JFB65602:JGE65606 JOX65602:JQA65606 JYT65602:JZW65606 KIP65602:KJS65606 KSL65602:KTO65606 LCH65602:LDK65606 LMD65602:LNG65606 LVZ65602:LXC65606 MFV65602:MGY65606 MPR65602:MQU65606 MZN65602:NAQ65606 NJJ65602:NKM65606 NTF65602:NUI65606 ODB65602:OEE65606 OMX65602:OOA65606 OWT65602:OXW65606 PGP65602:PHS65606 PQL65602:PRO65606 QAH65602:QBK65606 QKD65602:QLG65606 QTZ65602:QVC65606 RDV65602:REY65606 RNR65602:ROU65606 RXN65602:RYQ65606 SHJ65602:SIM65606 SRF65602:SSI65606 TBB65602:TCE65606 TKX65602:TMA65606 TUT65602:TVW65606 UEP65602:UFS65606 UOL65602:UPO65606 UYH65602:UZK65606 VID65602:VJG65606 VRZ65602:VTC65606 WBV65602:WCY65606 WLR65602:WMU65606 WVN65602:WWQ65606 D131138:AQ131142 JB131138:KE131142 SX131138:UA131142 ACT131138:ADW131142 AMP131138:ANS131142 AWL131138:AXO131142 BGH131138:BHK131142 BQD131138:BRG131142 BZZ131138:CBC131142 CJV131138:CKY131142 CTR131138:CUU131142 DDN131138:DEQ131142 DNJ131138:DOM131142 DXF131138:DYI131142 EHB131138:EIE131142 EQX131138:ESA131142 FAT131138:FBW131142 FKP131138:FLS131142 FUL131138:FVO131142 GEH131138:GFK131142 GOD131138:GPG131142 GXZ131138:GZC131142 HHV131138:HIY131142 HRR131138:HSU131142 IBN131138:ICQ131142 ILJ131138:IMM131142 IVF131138:IWI131142 JFB131138:JGE131142 JOX131138:JQA131142 JYT131138:JZW131142 KIP131138:KJS131142 KSL131138:KTO131142 LCH131138:LDK131142 LMD131138:LNG131142 LVZ131138:LXC131142 MFV131138:MGY131142 MPR131138:MQU131142 MZN131138:NAQ131142 NJJ131138:NKM131142 NTF131138:NUI131142 ODB131138:OEE131142 OMX131138:OOA131142 OWT131138:OXW131142 PGP131138:PHS131142 PQL131138:PRO131142 QAH131138:QBK131142 QKD131138:QLG131142 QTZ131138:QVC131142 RDV131138:REY131142 RNR131138:ROU131142 RXN131138:RYQ131142 SHJ131138:SIM131142 SRF131138:SSI131142 TBB131138:TCE131142 TKX131138:TMA131142 TUT131138:TVW131142 UEP131138:UFS131142 UOL131138:UPO131142 UYH131138:UZK131142 VID131138:VJG131142 VRZ131138:VTC131142 WBV131138:WCY131142 WLR131138:WMU131142 WVN131138:WWQ131142 D196674:AQ196678 JB196674:KE196678 SX196674:UA196678 ACT196674:ADW196678 AMP196674:ANS196678 AWL196674:AXO196678 BGH196674:BHK196678 BQD196674:BRG196678 BZZ196674:CBC196678 CJV196674:CKY196678 CTR196674:CUU196678 DDN196674:DEQ196678 DNJ196674:DOM196678 DXF196674:DYI196678 EHB196674:EIE196678 EQX196674:ESA196678 FAT196674:FBW196678 FKP196674:FLS196678 FUL196674:FVO196678 GEH196674:GFK196678 GOD196674:GPG196678 GXZ196674:GZC196678 HHV196674:HIY196678 HRR196674:HSU196678 IBN196674:ICQ196678 ILJ196674:IMM196678 IVF196674:IWI196678 JFB196674:JGE196678 JOX196674:JQA196678 JYT196674:JZW196678 KIP196674:KJS196678 KSL196674:KTO196678 LCH196674:LDK196678 LMD196674:LNG196678 LVZ196674:LXC196678 MFV196674:MGY196678 MPR196674:MQU196678 MZN196674:NAQ196678 NJJ196674:NKM196678 NTF196674:NUI196678 ODB196674:OEE196678 OMX196674:OOA196678 OWT196674:OXW196678 PGP196674:PHS196678 PQL196674:PRO196678 QAH196674:QBK196678 QKD196674:QLG196678 QTZ196674:QVC196678 RDV196674:REY196678 RNR196674:ROU196678 RXN196674:RYQ196678 SHJ196674:SIM196678 SRF196674:SSI196678 TBB196674:TCE196678 TKX196674:TMA196678 TUT196674:TVW196678 UEP196674:UFS196678 UOL196674:UPO196678 UYH196674:UZK196678 VID196674:VJG196678 VRZ196674:VTC196678 WBV196674:WCY196678 WLR196674:WMU196678 WVN196674:WWQ196678 D262210:AQ262214 JB262210:KE262214 SX262210:UA262214 ACT262210:ADW262214 AMP262210:ANS262214 AWL262210:AXO262214 BGH262210:BHK262214 BQD262210:BRG262214 BZZ262210:CBC262214 CJV262210:CKY262214 CTR262210:CUU262214 DDN262210:DEQ262214 DNJ262210:DOM262214 DXF262210:DYI262214 EHB262210:EIE262214 EQX262210:ESA262214 FAT262210:FBW262214 FKP262210:FLS262214 FUL262210:FVO262214 GEH262210:GFK262214 GOD262210:GPG262214 GXZ262210:GZC262214 HHV262210:HIY262214 HRR262210:HSU262214 IBN262210:ICQ262214 ILJ262210:IMM262214 IVF262210:IWI262214 JFB262210:JGE262214 JOX262210:JQA262214 JYT262210:JZW262214 KIP262210:KJS262214 KSL262210:KTO262214 LCH262210:LDK262214 LMD262210:LNG262214 LVZ262210:LXC262214 MFV262210:MGY262214 MPR262210:MQU262214 MZN262210:NAQ262214 NJJ262210:NKM262214 NTF262210:NUI262214 ODB262210:OEE262214 OMX262210:OOA262214 OWT262210:OXW262214 PGP262210:PHS262214 PQL262210:PRO262214 QAH262210:QBK262214 QKD262210:QLG262214 QTZ262210:QVC262214 RDV262210:REY262214 RNR262210:ROU262214 RXN262210:RYQ262214 SHJ262210:SIM262214 SRF262210:SSI262214 TBB262210:TCE262214 TKX262210:TMA262214 TUT262210:TVW262214 UEP262210:UFS262214 UOL262210:UPO262214 UYH262210:UZK262214 VID262210:VJG262214 VRZ262210:VTC262214 WBV262210:WCY262214 WLR262210:WMU262214 WVN262210:WWQ262214 D327746:AQ327750 JB327746:KE327750 SX327746:UA327750 ACT327746:ADW327750 AMP327746:ANS327750 AWL327746:AXO327750 BGH327746:BHK327750 BQD327746:BRG327750 BZZ327746:CBC327750 CJV327746:CKY327750 CTR327746:CUU327750 DDN327746:DEQ327750 DNJ327746:DOM327750 DXF327746:DYI327750 EHB327746:EIE327750 EQX327746:ESA327750 FAT327746:FBW327750 FKP327746:FLS327750 FUL327746:FVO327750 GEH327746:GFK327750 GOD327746:GPG327750 GXZ327746:GZC327750 HHV327746:HIY327750 HRR327746:HSU327750 IBN327746:ICQ327750 ILJ327746:IMM327750 IVF327746:IWI327750 JFB327746:JGE327750 JOX327746:JQA327750 JYT327746:JZW327750 KIP327746:KJS327750 KSL327746:KTO327750 LCH327746:LDK327750 LMD327746:LNG327750 LVZ327746:LXC327750 MFV327746:MGY327750 MPR327746:MQU327750 MZN327746:NAQ327750 NJJ327746:NKM327750 NTF327746:NUI327750 ODB327746:OEE327750 OMX327746:OOA327750 OWT327746:OXW327750 PGP327746:PHS327750 PQL327746:PRO327750 QAH327746:QBK327750 QKD327746:QLG327750 QTZ327746:QVC327750 RDV327746:REY327750 RNR327746:ROU327750 RXN327746:RYQ327750 SHJ327746:SIM327750 SRF327746:SSI327750 TBB327746:TCE327750 TKX327746:TMA327750 TUT327746:TVW327750 UEP327746:UFS327750 UOL327746:UPO327750 UYH327746:UZK327750 VID327746:VJG327750 VRZ327746:VTC327750 WBV327746:WCY327750 WLR327746:WMU327750 WVN327746:WWQ327750 D393282:AQ393286 JB393282:KE393286 SX393282:UA393286 ACT393282:ADW393286 AMP393282:ANS393286 AWL393282:AXO393286 BGH393282:BHK393286 BQD393282:BRG393286 BZZ393282:CBC393286 CJV393282:CKY393286 CTR393282:CUU393286 DDN393282:DEQ393286 DNJ393282:DOM393286 DXF393282:DYI393286 EHB393282:EIE393286 EQX393282:ESA393286 FAT393282:FBW393286 FKP393282:FLS393286 FUL393282:FVO393286 GEH393282:GFK393286 GOD393282:GPG393286 GXZ393282:GZC393286 HHV393282:HIY393286 HRR393282:HSU393286 IBN393282:ICQ393286 ILJ393282:IMM393286 IVF393282:IWI393286 JFB393282:JGE393286 JOX393282:JQA393286 JYT393282:JZW393286 KIP393282:KJS393286 KSL393282:KTO393286 LCH393282:LDK393286 LMD393282:LNG393286 LVZ393282:LXC393286 MFV393282:MGY393286 MPR393282:MQU393286 MZN393282:NAQ393286 NJJ393282:NKM393286 NTF393282:NUI393286 ODB393282:OEE393286 OMX393282:OOA393286 OWT393282:OXW393286 PGP393282:PHS393286 PQL393282:PRO393286 QAH393282:QBK393286 QKD393282:QLG393286 QTZ393282:QVC393286 RDV393282:REY393286 RNR393282:ROU393286 RXN393282:RYQ393286 SHJ393282:SIM393286 SRF393282:SSI393286 TBB393282:TCE393286 TKX393282:TMA393286 TUT393282:TVW393286 UEP393282:UFS393286 UOL393282:UPO393286 UYH393282:UZK393286 VID393282:VJG393286 VRZ393282:VTC393286 WBV393282:WCY393286 WLR393282:WMU393286 WVN393282:WWQ393286 D458818:AQ458822 JB458818:KE458822 SX458818:UA458822 ACT458818:ADW458822 AMP458818:ANS458822 AWL458818:AXO458822 BGH458818:BHK458822 BQD458818:BRG458822 BZZ458818:CBC458822 CJV458818:CKY458822 CTR458818:CUU458822 DDN458818:DEQ458822 DNJ458818:DOM458822 DXF458818:DYI458822 EHB458818:EIE458822 EQX458818:ESA458822 FAT458818:FBW458822 FKP458818:FLS458822 FUL458818:FVO458822 GEH458818:GFK458822 GOD458818:GPG458822 GXZ458818:GZC458822 HHV458818:HIY458822 HRR458818:HSU458822 IBN458818:ICQ458822 ILJ458818:IMM458822 IVF458818:IWI458822 JFB458818:JGE458822 JOX458818:JQA458822 JYT458818:JZW458822 KIP458818:KJS458822 KSL458818:KTO458822 LCH458818:LDK458822 LMD458818:LNG458822 LVZ458818:LXC458822 MFV458818:MGY458822 MPR458818:MQU458822 MZN458818:NAQ458822 NJJ458818:NKM458822 NTF458818:NUI458822 ODB458818:OEE458822 OMX458818:OOA458822 OWT458818:OXW458822 PGP458818:PHS458822 PQL458818:PRO458822 QAH458818:QBK458822 QKD458818:QLG458822 QTZ458818:QVC458822 RDV458818:REY458822 RNR458818:ROU458822 RXN458818:RYQ458822 SHJ458818:SIM458822 SRF458818:SSI458822 TBB458818:TCE458822 TKX458818:TMA458822 TUT458818:TVW458822 UEP458818:UFS458822 UOL458818:UPO458822 UYH458818:UZK458822 VID458818:VJG458822 VRZ458818:VTC458822 WBV458818:WCY458822 WLR458818:WMU458822 WVN458818:WWQ458822 D524354:AQ524358 JB524354:KE524358 SX524354:UA524358 ACT524354:ADW524358 AMP524354:ANS524358 AWL524354:AXO524358 BGH524354:BHK524358 BQD524354:BRG524358 BZZ524354:CBC524358 CJV524354:CKY524358 CTR524354:CUU524358 DDN524354:DEQ524358 DNJ524354:DOM524358 DXF524354:DYI524358 EHB524354:EIE524358 EQX524354:ESA524358 FAT524354:FBW524358 FKP524354:FLS524358 FUL524354:FVO524358 GEH524354:GFK524358 GOD524354:GPG524358 GXZ524354:GZC524358 HHV524354:HIY524358 HRR524354:HSU524358 IBN524354:ICQ524358 ILJ524354:IMM524358 IVF524354:IWI524358 JFB524354:JGE524358 JOX524354:JQA524358 JYT524354:JZW524358 KIP524354:KJS524358 KSL524354:KTO524358 LCH524354:LDK524358 LMD524354:LNG524358 LVZ524354:LXC524358 MFV524354:MGY524358 MPR524354:MQU524358 MZN524354:NAQ524358 NJJ524354:NKM524358 NTF524354:NUI524358 ODB524354:OEE524358 OMX524354:OOA524358 OWT524354:OXW524358 PGP524354:PHS524358 PQL524354:PRO524358 QAH524354:QBK524358 QKD524354:QLG524358 QTZ524354:QVC524358 RDV524354:REY524358 RNR524354:ROU524358 RXN524354:RYQ524358 SHJ524354:SIM524358 SRF524354:SSI524358 TBB524354:TCE524358 TKX524354:TMA524358 TUT524354:TVW524358 UEP524354:UFS524358 UOL524354:UPO524358 UYH524354:UZK524358 VID524354:VJG524358 VRZ524354:VTC524358 WBV524354:WCY524358 WLR524354:WMU524358 WVN524354:WWQ524358 D589890:AQ589894 JB589890:KE589894 SX589890:UA589894 ACT589890:ADW589894 AMP589890:ANS589894 AWL589890:AXO589894 BGH589890:BHK589894 BQD589890:BRG589894 BZZ589890:CBC589894 CJV589890:CKY589894 CTR589890:CUU589894 DDN589890:DEQ589894 DNJ589890:DOM589894 DXF589890:DYI589894 EHB589890:EIE589894 EQX589890:ESA589894 FAT589890:FBW589894 FKP589890:FLS589894 FUL589890:FVO589894 GEH589890:GFK589894 GOD589890:GPG589894 GXZ589890:GZC589894 HHV589890:HIY589894 HRR589890:HSU589894 IBN589890:ICQ589894 ILJ589890:IMM589894 IVF589890:IWI589894 JFB589890:JGE589894 JOX589890:JQA589894 JYT589890:JZW589894 KIP589890:KJS589894 KSL589890:KTO589894 LCH589890:LDK589894 LMD589890:LNG589894 LVZ589890:LXC589894 MFV589890:MGY589894 MPR589890:MQU589894 MZN589890:NAQ589894 NJJ589890:NKM589894 NTF589890:NUI589894 ODB589890:OEE589894 OMX589890:OOA589894 OWT589890:OXW589894 PGP589890:PHS589894 PQL589890:PRO589894 QAH589890:QBK589894 QKD589890:QLG589894 QTZ589890:QVC589894 RDV589890:REY589894 RNR589890:ROU589894 RXN589890:RYQ589894 SHJ589890:SIM589894 SRF589890:SSI589894 TBB589890:TCE589894 TKX589890:TMA589894 TUT589890:TVW589894 UEP589890:UFS589894 UOL589890:UPO589894 UYH589890:UZK589894 VID589890:VJG589894 VRZ589890:VTC589894 WBV589890:WCY589894 WLR589890:WMU589894 WVN589890:WWQ589894 D655426:AQ655430 JB655426:KE655430 SX655426:UA655430 ACT655426:ADW655430 AMP655426:ANS655430 AWL655426:AXO655430 BGH655426:BHK655430 BQD655426:BRG655430 BZZ655426:CBC655430 CJV655426:CKY655430 CTR655426:CUU655430 DDN655426:DEQ655430 DNJ655426:DOM655430 DXF655426:DYI655430 EHB655426:EIE655430 EQX655426:ESA655430 FAT655426:FBW655430 FKP655426:FLS655430 FUL655426:FVO655430 GEH655426:GFK655430 GOD655426:GPG655430 GXZ655426:GZC655430 HHV655426:HIY655430 HRR655426:HSU655430 IBN655426:ICQ655430 ILJ655426:IMM655430 IVF655426:IWI655430 JFB655426:JGE655430 JOX655426:JQA655430 JYT655426:JZW655430 KIP655426:KJS655430 KSL655426:KTO655430 LCH655426:LDK655430 LMD655426:LNG655430 LVZ655426:LXC655430 MFV655426:MGY655430 MPR655426:MQU655430 MZN655426:NAQ655430 NJJ655426:NKM655430 NTF655426:NUI655430 ODB655426:OEE655430 OMX655426:OOA655430 OWT655426:OXW655430 PGP655426:PHS655430 PQL655426:PRO655430 QAH655426:QBK655430 QKD655426:QLG655430 QTZ655426:QVC655430 RDV655426:REY655430 RNR655426:ROU655430 RXN655426:RYQ655430 SHJ655426:SIM655430 SRF655426:SSI655430 TBB655426:TCE655430 TKX655426:TMA655430 TUT655426:TVW655430 UEP655426:UFS655430 UOL655426:UPO655430 UYH655426:UZK655430 VID655426:VJG655430 VRZ655426:VTC655430 WBV655426:WCY655430 WLR655426:WMU655430 WVN655426:WWQ655430 D720962:AQ720966 JB720962:KE720966 SX720962:UA720966 ACT720962:ADW720966 AMP720962:ANS720966 AWL720962:AXO720966 BGH720962:BHK720966 BQD720962:BRG720966 BZZ720962:CBC720966 CJV720962:CKY720966 CTR720962:CUU720966 DDN720962:DEQ720966 DNJ720962:DOM720966 DXF720962:DYI720966 EHB720962:EIE720966 EQX720962:ESA720966 FAT720962:FBW720966 FKP720962:FLS720966 FUL720962:FVO720966 GEH720962:GFK720966 GOD720962:GPG720966 GXZ720962:GZC720966 HHV720962:HIY720966 HRR720962:HSU720966 IBN720962:ICQ720966 ILJ720962:IMM720966 IVF720962:IWI720966 JFB720962:JGE720966 JOX720962:JQA720966 JYT720962:JZW720966 KIP720962:KJS720966 KSL720962:KTO720966 LCH720962:LDK720966 LMD720962:LNG720966 LVZ720962:LXC720966 MFV720962:MGY720966 MPR720962:MQU720966 MZN720962:NAQ720966 NJJ720962:NKM720966 NTF720962:NUI720966 ODB720962:OEE720966 OMX720962:OOA720966 OWT720962:OXW720966 PGP720962:PHS720966 PQL720962:PRO720966 QAH720962:QBK720966 QKD720962:QLG720966 QTZ720962:QVC720966 RDV720962:REY720966 RNR720962:ROU720966 RXN720962:RYQ720966 SHJ720962:SIM720966 SRF720962:SSI720966 TBB720962:TCE720966 TKX720962:TMA720966 TUT720962:TVW720966 UEP720962:UFS720966 UOL720962:UPO720966 UYH720962:UZK720966 VID720962:VJG720966 VRZ720962:VTC720966 WBV720962:WCY720966 WLR720962:WMU720966 WVN720962:WWQ720966 D786498:AQ786502 JB786498:KE786502 SX786498:UA786502 ACT786498:ADW786502 AMP786498:ANS786502 AWL786498:AXO786502 BGH786498:BHK786502 BQD786498:BRG786502 BZZ786498:CBC786502 CJV786498:CKY786502 CTR786498:CUU786502 DDN786498:DEQ786502 DNJ786498:DOM786502 DXF786498:DYI786502 EHB786498:EIE786502 EQX786498:ESA786502 FAT786498:FBW786502 FKP786498:FLS786502 FUL786498:FVO786502 GEH786498:GFK786502 GOD786498:GPG786502 GXZ786498:GZC786502 HHV786498:HIY786502 HRR786498:HSU786502 IBN786498:ICQ786502 ILJ786498:IMM786502 IVF786498:IWI786502 JFB786498:JGE786502 JOX786498:JQA786502 JYT786498:JZW786502 KIP786498:KJS786502 KSL786498:KTO786502 LCH786498:LDK786502 LMD786498:LNG786502 LVZ786498:LXC786502 MFV786498:MGY786502 MPR786498:MQU786502 MZN786498:NAQ786502 NJJ786498:NKM786502 NTF786498:NUI786502 ODB786498:OEE786502 OMX786498:OOA786502 OWT786498:OXW786502 PGP786498:PHS786502 PQL786498:PRO786502 QAH786498:QBK786502 QKD786498:QLG786502 QTZ786498:QVC786502 RDV786498:REY786502 RNR786498:ROU786502 RXN786498:RYQ786502 SHJ786498:SIM786502 SRF786498:SSI786502 TBB786498:TCE786502 TKX786498:TMA786502 TUT786498:TVW786502 UEP786498:UFS786502 UOL786498:UPO786502 UYH786498:UZK786502 VID786498:VJG786502 VRZ786498:VTC786502 WBV786498:WCY786502 WLR786498:WMU786502 WVN786498:WWQ786502 D852034:AQ852038 JB852034:KE852038 SX852034:UA852038 ACT852034:ADW852038 AMP852034:ANS852038 AWL852034:AXO852038 BGH852034:BHK852038 BQD852034:BRG852038 BZZ852034:CBC852038 CJV852034:CKY852038 CTR852034:CUU852038 DDN852034:DEQ852038 DNJ852034:DOM852038 DXF852034:DYI852038 EHB852034:EIE852038 EQX852034:ESA852038 FAT852034:FBW852038 FKP852034:FLS852038 FUL852034:FVO852038 GEH852034:GFK852038 GOD852034:GPG852038 GXZ852034:GZC852038 HHV852034:HIY852038 HRR852034:HSU852038 IBN852034:ICQ852038 ILJ852034:IMM852038 IVF852034:IWI852038 JFB852034:JGE852038 JOX852034:JQA852038 JYT852034:JZW852038 KIP852034:KJS852038 KSL852034:KTO852038 LCH852034:LDK852038 LMD852034:LNG852038 LVZ852034:LXC852038 MFV852034:MGY852038 MPR852034:MQU852038 MZN852034:NAQ852038 NJJ852034:NKM852038 NTF852034:NUI852038 ODB852034:OEE852038 OMX852034:OOA852038 OWT852034:OXW852038 PGP852034:PHS852038 PQL852034:PRO852038 QAH852034:QBK852038 QKD852034:QLG852038 QTZ852034:QVC852038 RDV852034:REY852038 RNR852034:ROU852038 RXN852034:RYQ852038 SHJ852034:SIM852038 SRF852034:SSI852038 TBB852034:TCE852038 TKX852034:TMA852038 TUT852034:TVW852038 UEP852034:UFS852038 UOL852034:UPO852038 UYH852034:UZK852038 VID852034:VJG852038 VRZ852034:VTC852038 WBV852034:WCY852038 WLR852034:WMU852038 WVN852034:WWQ852038 D917570:AQ917574 JB917570:KE917574 SX917570:UA917574 ACT917570:ADW917574 AMP917570:ANS917574 AWL917570:AXO917574 BGH917570:BHK917574 BQD917570:BRG917574 BZZ917570:CBC917574 CJV917570:CKY917574 CTR917570:CUU917574 DDN917570:DEQ917574 DNJ917570:DOM917574 DXF917570:DYI917574 EHB917570:EIE917574 EQX917570:ESA917574 FAT917570:FBW917574 FKP917570:FLS917574 FUL917570:FVO917574 GEH917570:GFK917574 GOD917570:GPG917574 GXZ917570:GZC917574 HHV917570:HIY917574 HRR917570:HSU917574 IBN917570:ICQ917574 ILJ917570:IMM917574 IVF917570:IWI917574 JFB917570:JGE917574 JOX917570:JQA917574 JYT917570:JZW917574 KIP917570:KJS917574 KSL917570:KTO917574 LCH917570:LDK917574 LMD917570:LNG917574 LVZ917570:LXC917574 MFV917570:MGY917574 MPR917570:MQU917574 MZN917570:NAQ917574 NJJ917570:NKM917574 NTF917570:NUI917574 ODB917570:OEE917574 OMX917570:OOA917574 OWT917570:OXW917574 PGP917570:PHS917574 PQL917570:PRO917574 QAH917570:QBK917574 QKD917570:QLG917574 QTZ917570:QVC917574 RDV917570:REY917574 RNR917570:ROU917574 RXN917570:RYQ917574 SHJ917570:SIM917574 SRF917570:SSI917574 TBB917570:TCE917574 TKX917570:TMA917574 TUT917570:TVW917574 UEP917570:UFS917574 UOL917570:UPO917574 UYH917570:UZK917574 VID917570:VJG917574 VRZ917570:VTC917574 WBV917570:WCY917574 WLR917570:WMU917574 WVN917570:WWQ917574 D983106:AQ983110 JB983106:KE983110 SX983106:UA983110 ACT983106:ADW983110 AMP983106:ANS983110 AWL983106:AXO983110 BGH983106:BHK983110 BQD983106:BRG983110 BZZ983106:CBC983110 CJV983106:CKY983110 CTR983106:CUU983110 DDN983106:DEQ983110 DNJ983106:DOM983110 DXF983106:DYI983110 EHB983106:EIE983110 EQX983106:ESA983110 FAT983106:FBW983110 FKP983106:FLS983110 FUL983106:FVO983110 GEH983106:GFK983110 GOD983106:GPG983110 GXZ983106:GZC983110 HHV983106:HIY983110 HRR983106:HSU983110 IBN983106:ICQ983110 ILJ983106:IMM983110 IVF983106:IWI983110 JFB983106:JGE983110 JOX983106:JQA983110 JYT983106:JZW983110 KIP983106:KJS983110 KSL983106:KTO983110 LCH983106:LDK983110 LMD983106:LNG983110 LVZ983106:LXC983110 MFV983106:MGY983110 MPR983106:MQU983110 MZN983106:NAQ983110 NJJ983106:NKM983110 NTF983106:NUI983110 ODB983106:OEE983110 OMX983106:OOA983110 OWT983106:OXW983110 PGP983106:PHS983110 PQL983106:PRO983110 QAH983106:QBK983110 QKD983106:QLG983110 QTZ983106:QVC983110 RDV983106:REY983110 RNR983106:ROU983110 RXN983106:RYQ983110 SHJ983106:SIM983110 SRF983106:SSI983110 TBB983106:TCE983110 TKX983106:TMA983110 TUT983106:TVW983110 UEP983106:UFS983110 UOL983106:UPO983110 UYH983106:UZK983110 VID983106:VJG983110 VRZ983106:VTC983110 WBV983106:WCY983110 WLR983106:WMU983110 WVN983106:WWQ983110 UEP133:UFS137 JB139:KE152 SX139:UA152 ACT139:ADW152 AMP139:ANS152 AWL139:AXO152 BGH139:BHK152 BQD139:BRG152 BZZ139:CBC152 CJV139:CKY152 CTR139:CUU152 DDN139:DEQ152 DNJ139:DOM152 DXF139:DYI152 EHB139:EIE152 EQX139:ESA152 FAT139:FBW152 FKP139:FLS152 FUL139:FVO152 GEH139:GFK152 GOD139:GPG152 GXZ139:GZC152 HHV139:HIY152 HRR139:HSU152 IBN139:ICQ152 ILJ139:IMM152 IVF139:IWI152 JFB139:JGE152 JOX139:JQA152 JYT139:JZW152 KIP139:KJS152 KSL139:KTO152 LCH139:LDK152 LMD139:LNG152 LVZ139:LXC152 MFV139:MGY152 MPR139:MQU152 MZN139:NAQ152 NJJ139:NKM152 NTF139:NUI152 ODB139:OEE152 OMX139:OOA152 OWT139:OXW152 PGP139:PHS152 PQL139:PRO152 QAH139:QBK152 QKD139:QLG152 QTZ139:QVC152 RDV139:REY152 RNR139:ROU152 RXN139:RYQ152 SHJ139:SIM152 SRF139:SSI152 TBB139:TCE152 TKX139:TMA152 TUT139:TVW152 UEP139:UFS152 UOL139:UPO152 UYH139:UZK152 VID139:VJG152 VRZ139:VTC152 WBV139:WCY152 WLR139:WMU152 WVN139:WWQ152 TUT133:TVW137 JB154:KE156 SX154:UA156 ACT154:ADW156 AMP154:ANS156 AWL154:AXO156 BGH154:BHK156 BQD154:BRG156 BZZ154:CBC156 CJV154:CKY156 CTR154:CUU156 DDN154:DEQ156 DNJ154:DOM156 DXF154:DYI156 EHB154:EIE156 EQX154:ESA156 FAT154:FBW156 FKP154:FLS156 FUL154:FVO156 GEH154:GFK156 GOD154:GPG156 GXZ154:GZC156 HHV154:HIY156 HRR154:HSU156 IBN154:ICQ156 ILJ154:IMM156 IVF154:IWI156 JFB154:JGE156 JOX154:JQA156 JYT154:JZW156 KIP154:KJS156 KSL154:KTO156 LCH154:LDK156 LMD154:LNG156 LVZ154:LXC156 MFV154:MGY156 MPR154:MQU156 MZN154:NAQ156 NJJ154:NKM156 NTF154:NUI156 ODB154:OEE156 OMX154:OOA156 OWT154:OXW156 PGP154:PHS156 PQL154:PRO156 QAH154:QBK156 QKD154:QLG156 QTZ154:QVC156 RDV154:REY156 RNR154:ROU156 RXN154:RYQ156 SHJ154:SIM156 SRF154:SSI156 TBB154:TCE156 TKX154:TMA156 TUT154:TVW156 UEP154:UFS156 UOL154:UPO156 UYH154:UZK156 VID154:VJG156 VRZ154:VTC156 WBV154:WCY156 WLR154:WMU156 WVN154:WWQ156 SRF133:SSI137 JB160:KE160 SX160:UA160 ACT160:ADW160 AMP160:ANS160 AWL160:AXO160 BGH160:BHK160 BQD160:BRG160 BZZ160:CBC160 CJV160:CKY160 CTR160:CUU160 DDN160:DEQ160 DNJ160:DOM160 DXF160:DYI160 EHB160:EIE160 EQX160:ESA160 FAT160:FBW160 FKP160:FLS160 FUL160:FVO160 GEH160:GFK160 GOD160:GPG160 GXZ160:GZC160 HHV160:HIY160 HRR160:HSU160 IBN160:ICQ160 ILJ160:IMM160 IVF160:IWI160 JFB160:JGE160 JOX160:JQA160 JYT160:JZW160 KIP160:KJS160 KSL160:KTO160 LCH160:LDK160 LMD160:LNG160 LVZ160:LXC160 MFV160:MGY160 MPR160:MQU160 MZN160:NAQ160 NJJ160:NKM160 NTF160:NUI160 ODB160:OEE160 OMX160:OOA160 OWT160:OXW160 PGP160:PHS160 PQL160:PRO160 QAH160:QBK160 QKD160:QLG160 QTZ160:QVC160 RDV160:REY160 RNR160:ROU160 RXN160:RYQ160 SHJ160:SIM160 SRF160:SSI160 TBB160:TCE160 TKX160:TMA160 TUT160:TVW160 UEP160:UFS160 UOL160:UPO160 UYH160:UZK160 VID160:VJG160 VRZ160:VTC160 WBV160:WCY160 WLR160:WMU160 WVN160:WWQ160 RXN133:RYQ137 JB168:KE168 SX168:UA168 ACT168:ADW168 AMP168:ANS168 AWL168:AXO168 BGH168:BHK168 BQD168:BRG168 BZZ168:CBC168 CJV168:CKY168 CTR168:CUU168 DDN168:DEQ168 DNJ168:DOM168 DXF168:DYI168 EHB168:EIE168 EQX168:ESA168 FAT168:FBW168 FKP168:FLS168 FUL168:FVO168 GEH168:GFK168 GOD168:GPG168 GXZ168:GZC168 HHV168:HIY168 HRR168:HSU168 IBN168:ICQ168 ILJ168:IMM168 IVF168:IWI168 JFB168:JGE168 JOX168:JQA168 JYT168:JZW168 KIP168:KJS168 KSL168:KTO168 LCH168:LDK168 LMD168:LNG168 LVZ168:LXC168 MFV168:MGY168 MPR168:MQU168 MZN168:NAQ168 NJJ168:NKM168 NTF168:NUI168 ODB168:OEE168 OMX168:OOA168 OWT168:OXW168 PGP168:PHS168 PQL168:PRO168 QAH168:QBK168 QKD168:QLG168 QTZ168:QVC168 RDV168:REY168 RNR168:ROU168 RXN168:RYQ168 SHJ168:SIM168 SRF168:SSI168 TBB168:TCE168 TKX168:TMA168 TUT168:TVW168 UEP168:UFS168 UOL168:UPO168 UYH168:UZK168 VID168:VJG168 VRZ168:VTC168 WBV168:WCY168 WLR168:WMU168 WVN168:WWQ168 QAH133:QBK137 JB170:KE170 SX170:UA170 ACT170:ADW170 AMP170:ANS170 AWL170:AXO170 BGH170:BHK170 BQD170:BRG170 BZZ170:CBC170 CJV170:CKY170 CTR170:CUU170 DDN170:DEQ170 DNJ170:DOM170 DXF170:DYI170 EHB170:EIE170 EQX170:ESA170 FAT170:FBW170 FKP170:FLS170 FUL170:FVO170 GEH170:GFK170 GOD170:GPG170 GXZ170:GZC170 HHV170:HIY170 HRR170:HSU170 IBN170:ICQ170 ILJ170:IMM170 IVF170:IWI170 JFB170:JGE170 JOX170:JQA170 JYT170:JZW170 KIP170:KJS170 KSL170:KTO170 LCH170:LDK170 LMD170:LNG170 LVZ170:LXC170 MFV170:MGY170 MPR170:MQU170 MZN170:NAQ170 NJJ170:NKM170 NTF170:NUI170 ODB170:OEE170 OMX170:OOA170 OWT170:OXW170 PGP170:PHS170 PQL170:PRO170 QAH170:QBK170 QKD170:QLG170 QTZ170:QVC170 RDV170:REY170 RNR170:ROU170 RXN170:RYQ170 SHJ170:SIM170 SRF170:SSI170 TBB170:TCE170 TKX170:TMA170 TUT170:TVW170 UEP170:UFS170 UOL170:UPO170 UYH170:UZK170 VID170:VJG170 VRZ170:VTC170 WBV170:WCY170 WLR170:WMU170 WVN170:WWQ170 TBB133:TCE137 RDV133:REY137 JB173:KE173 SX173:UA173 ACT173:ADW173 AMP173:ANS173 AWL173:AXO173 BGH173:BHK173 BQD173:BRG173 BZZ173:CBC173 CJV173:CKY173 CTR173:CUU173 DDN173:DEQ173 DNJ173:DOM173 DXF173:DYI173 EHB173:EIE173 EQX173:ESA173 FAT173:FBW173 FKP173:FLS173 FUL173:FVO173 GEH173:GFK173 GOD173:GPG173 GXZ173:GZC173 HHV173:HIY173 HRR173:HSU173 IBN173:ICQ173 ILJ173:IMM173 IVF173:IWI173 JFB173:JGE173 JOX173:JQA173 JYT173:JZW173 KIP173:KJS173 KSL173:KTO173 LCH173:LDK173 LMD173:LNG173 LVZ173:LXC173 MFV173:MGY173 MPR173:MQU173 MZN173:NAQ173 NJJ173:NKM173 NTF173:NUI173 ODB173:OEE173 OMX173:OOA173 OWT173:OXW173 PGP173:PHS173 PQL173:PRO173 QAH173:QBK173 QKD173:QLG173 QTZ173:QVC173 RDV173:REY173 RNR173:ROU173 RXN173:RYQ173 SHJ173:SIM173 SRF173:SSI173 TBB173:TCE173 TKX173:TMA173 TUT173:TVW173 UEP173:UFS173 UOL173:UPO173 UYH173:UZK173 VID173:VJG173 VRZ173:VTC173 WBV173:WCY173 WLR173:WMU173 WVN173:WWQ173 TKX133:TMA137 JB177:KE177 SX177:UA177 ACT177:ADW177 AMP177:ANS177 AWL177:AXO177 BGH177:BHK177 BQD177:BRG177 BZZ177:CBC177 CJV177:CKY177 CTR177:CUU177 DDN177:DEQ177 DNJ177:DOM177 DXF177:DYI177 EHB177:EIE177 EQX177:ESA177 FAT177:FBW177 FKP177:FLS177 FUL177:FVO177 GEH177:GFK177 GOD177:GPG177 GXZ177:GZC177 HHV177:HIY177 HRR177:HSU177 IBN177:ICQ177 ILJ177:IMM177 IVF177:IWI177 JFB177:JGE177 JOX177:JQA177 JYT177:JZW177 KIP177:KJS177 KSL177:KTO177 LCH177:LDK177 LMD177:LNG177 LVZ177:LXC177 MFV177:MGY177 MPR177:MQU177 MZN177:NAQ177 NJJ177:NKM177 NTF177:NUI177 ODB177:OEE177 OMX177:OOA177 OWT177:OXW177 PGP177:PHS177 PQL177:PRO177 QAH177:QBK177 QKD177:QLG177 QTZ177:QVC177 RDV177:REY177 RNR177:ROU177 RXN177:RYQ177 SHJ177:SIM177 SRF177:SSI177 TBB177:TCE177 TKX177:TMA177 TUT177:TVW177 UEP177:UFS177 UOL177:UPO177 UYH177:UZK177 VID177:VJG177 VRZ177:VTC177 WBV177:WCY177 WLR177:WMU177 WVN177:WWQ177 RNR133:ROU137 WLR133:WMU137 JB133:KE137 SX133:UA137 ACT133:ADW137 AMP133:ANS137 AWL133:AXO137 BGH133:BHK137 BQD133:BRG137 BZZ133:CBC137 CJV133:CKY137 CTR133:CUU137 DDN133:DEQ137 DNJ133:DOM137 DXF133:DYI137 EHB133:EIE137 EQX133:ESA137 FAT133:FBW137 FKP133:FLS137 FUL133:FVO137 GEH133:GFK137 GOD133:GPG137 GXZ133:GZC137 HHV133:HIY137 HRR133:HSU137 IBN133:ICQ137 ILJ133:IMM137 IVF133:IWI137 JFB133:JGE137 JOX133:JQA137 JYT133:JZW137 KIP133:KJS137 KSL133:KTO137 LCH133:LDK137 LMD133:LNG137 LVZ133:LXC137 MFV133:MGY137 MPR133:MQU137 MZN133:NAQ137 NJJ133:NKM137 NTF133:NUI137 ODB133:OEE137 OMX133:OOA137 OWT133:OXW137 PGP133:PHS137 WVN91:WWQ105 WLR91:WMU105 WBV91:WCY105 VRZ91:VTC105 VID91:VJG105 UYH91:UZK105 UOL91:UPO105 UEP91:UFS105 TUT91:TVW105 TKX91:TMA105 TBB91:TCE105 SRF91:SSI105 SHJ91:SIM105 RXN91:RYQ105 RNR91:ROU105 RDV91:REY105 QTZ91:QVC105 QKD91:QLG105 QAH91:QBK105 PQL91:PRO105 PGP91:PHS105 OWT91:OXW105 OMX91:OOA105 ODB91:OEE105 NTF91:NUI105 NJJ91:NKM105 MZN91:NAQ105 MPR91:MQU105 MFV91:MGY105 LVZ91:LXC105 LMD91:LNG105 LCH91:LDK105 KSL91:KTO105 KIP91:KJS105 JYT91:JZW105 JOX91:JQA105 JFB91:JGE105 IVF91:IWI105 ILJ91:IMM105 IBN91:ICQ105 HRR91:HSU105 HHV91:HIY105 GXZ91:GZC105 GOD91:GPG105 GEH91:GFK105 FUL91:FVO105 FKP91:FLS105 FAT91:FBW105 EQX91:ESA105 EHB91:EIE105 DXF91:DYI105 DNJ91:DOM105 DDN91:DEQ105 CTR91:CUU105 CJV91:CKY105 BZZ91:CBC105 BQD91:BRG105 BGH91:BHK105 AWL91:AXO105 AMP91:ANS105 ACT91:ADW105 SX91:UA105 JB91:KE105 WVN121:WWQ124 WLR121:WMU124 WBV121:WCY124 VRZ121:VTC124 VID121:VJG124 UYH121:UZK124 UOL121:UPO124 UEP121:UFS124 TUT121:TVW124 TKX121:TMA124 TBB121:TCE124 SRF121:SSI124 SHJ121:SIM124 RXN121:RYQ124 RNR121:ROU124 RDV121:REY124 QTZ121:QVC124 QKD121:QLG124 QAH121:QBK124 PQL121:PRO124 PGP121:PHS124 OWT121:OXW124 OMX121:OOA124 ODB121:OEE124 NTF121:NUI124 NJJ121:NKM124 MZN121:NAQ124 MPR121:MQU124 MFV121:MGY124 LVZ121:LXC124 LMD121:LNG124 LCH121:LDK124 KSL121:KTO124 KIP121:KJS124 JYT121:JZW124 JOX121:JQA124 JFB121:JGE124 IVF121:IWI124 ILJ121:IMM124 IBN121:ICQ124 HRR121:HSU124 HHV121:HIY124 GXZ121:GZC124 GOD121:GPG124 GEH121:GFK124 FUL121:FVO124 FKP121:FLS124 FAT121:FBW124 EQX121:ESA124 EHB121:EIE124 DXF121:DYI124 DNJ121:DOM124 DDN121:DEQ124 CTR121:CUU124 CJV121:CKY124 BZZ121:CBC124 BQD121:BRG124 BGH121:BHK124 AWL121:AXO124 AMP121:ANS124 ACT121:ADW124 SX121:UA124 JB121:KE124</xm:sqref>
        </x14:dataValidation>
        <x14:dataValidation type="whole" operator="lessThanOrEqual" allowBlank="1" showInputMessage="1" showErrorMessage="1" errorTitle="Error" error="The maximum mark for this question is 2 marks.">
          <x14:formula1>
            <xm:f>2</xm:f>
          </x14:formula1>
          <xm:sqref>D65653:AQ65654 JB65653:KE65654 SX65653:UA65654 ACT65653:ADW65654 AMP65653:ANS65654 AWL65653:AXO65654 BGH65653:BHK65654 BQD65653:BRG65654 BZZ65653:CBC65654 CJV65653:CKY65654 CTR65653:CUU65654 DDN65653:DEQ65654 DNJ65653:DOM65654 DXF65653:DYI65654 EHB65653:EIE65654 EQX65653:ESA65654 FAT65653:FBW65654 FKP65653:FLS65654 FUL65653:FVO65654 GEH65653:GFK65654 GOD65653:GPG65654 GXZ65653:GZC65654 HHV65653:HIY65654 HRR65653:HSU65654 IBN65653:ICQ65654 ILJ65653:IMM65654 IVF65653:IWI65654 JFB65653:JGE65654 JOX65653:JQA65654 JYT65653:JZW65654 KIP65653:KJS65654 KSL65653:KTO65654 LCH65653:LDK65654 LMD65653:LNG65654 LVZ65653:LXC65654 MFV65653:MGY65654 MPR65653:MQU65654 MZN65653:NAQ65654 NJJ65653:NKM65654 NTF65653:NUI65654 ODB65653:OEE65654 OMX65653:OOA65654 OWT65653:OXW65654 PGP65653:PHS65654 PQL65653:PRO65654 QAH65653:QBK65654 QKD65653:QLG65654 QTZ65653:QVC65654 RDV65653:REY65654 RNR65653:ROU65654 RXN65653:RYQ65654 SHJ65653:SIM65654 SRF65653:SSI65654 TBB65653:TCE65654 TKX65653:TMA65654 TUT65653:TVW65654 UEP65653:UFS65654 UOL65653:UPO65654 UYH65653:UZK65654 VID65653:VJG65654 VRZ65653:VTC65654 WBV65653:WCY65654 WLR65653:WMU65654 WVN65653:WWQ65654 D131189:AQ131190 JB131189:KE131190 SX131189:UA131190 ACT131189:ADW131190 AMP131189:ANS131190 AWL131189:AXO131190 BGH131189:BHK131190 BQD131189:BRG131190 BZZ131189:CBC131190 CJV131189:CKY131190 CTR131189:CUU131190 DDN131189:DEQ131190 DNJ131189:DOM131190 DXF131189:DYI131190 EHB131189:EIE131190 EQX131189:ESA131190 FAT131189:FBW131190 FKP131189:FLS131190 FUL131189:FVO131190 GEH131189:GFK131190 GOD131189:GPG131190 GXZ131189:GZC131190 HHV131189:HIY131190 HRR131189:HSU131190 IBN131189:ICQ131190 ILJ131189:IMM131190 IVF131189:IWI131190 JFB131189:JGE131190 JOX131189:JQA131190 JYT131189:JZW131190 KIP131189:KJS131190 KSL131189:KTO131190 LCH131189:LDK131190 LMD131189:LNG131190 LVZ131189:LXC131190 MFV131189:MGY131190 MPR131189:MQU131190 MZN131189:NAQ131190 NJJ131189:NKM131190 NTF131189:NUI131190 ODB131189:OEE131190 OMX131189:OOA131190 OWT131189:OXW131190 PGP131189:PHS131190 PQL131189:PRO131190 QAH131189:QBK131190 QKD131189:QLG131190 QTZ131189:QVC131190 RDV131189:REY131190 RNR131189:ROU131190 RXN131189:RYQ131190 SHJ131189:SIM131190 SRF131189:SSI131190 TBB131189:TCE131190 TKX131189:TMA131190 TUT131189:TVW131190 UEP131189:UFS131190 UOL131189:UPO131190 UYH131189:UZK131190 VID131189:VJG131190 VRZ131189:VTC131190 WBV131189:WCY131190 WLR131189:WMU131190 WVN131189:WWQ131190 D196725:AQ196726 JB196725:KE196726 SX196725:UA196726 ACT196725:ADW196726 AMP196725:ANS196726 AWL196725:AXO196726 BGH196725:BHK196726 BQD196725:BRG196726 BZZ196725:CBC196726 CJV196725:CKY196726 CTR196725:CUU196726 DDN196725:DEQ196726 DNJ196725:DOM196726 DXF196725:DYI196726 EHB196725:EIE196726 EQX196725:ESA196726 FAT196725:FBW196726 FKP196725:FLS196726 FUL196725:FVO196726 GEH196725:GFK196726 GOD196725:GPG196726 GXZ196725:GZC196726 HHV196725:HIY196726 HRR196725:HSU196726 IBN196725:ICQ196726 ILJ196725:IMM196726 IVF196725:IWI196726 JFB196725:JGE196726 JOX196725:JQA196726 JYT196725:JZW196726 KIP196725:KJS196726 KSL196725:KTO196726 LCH196725:LDK196726 LMD196725:LNG196726 LVZ196725:LXC196726 MFV196725:MGY196726 MPR196725:MQU196726 MZN196725:NAQ196726 NJJ196725:NKM196726 NTF196725:NUI196726 ODB196725:OEE196726 OMX196725:OOA196726 OWT196725:OXW196726 PGP196725:PHS196726 PQL196725:PRO196726 QAH196725:QBK196726 QKD196725:QLG196726 QTZ196725:QVC196726 RDV196725:REY196726 RNR196725:ROU196726 RXN196725:RYQ196726 SHJ196725:SIM196726 SRF196725:SSI196726 TBB196725:TCE196726 TKX196725:TMA196726 TUT196725:TVW196726 UEP196725:UFS196726 UOL196725:UPO196726 UYH196725:UZK196726 VID196725:VJG196726 VRZ196725:VTC196726 WBV196725:WCY196726 WLR196725:WMU196726 WVN196725:WWQ196726 D262261:AQ262262 JB262261:KE262262 SX262261:UA262262 ACT262261:ADW262262 AMP262261:ANS262262 AWL262261:AXO262262 BGH262261:BHK262262 BQD262261:BRG262262 BZZ262261:CBC262262 CJV262261:CKY262262 CTR262261:CUU262262 DDN262261:DEQ262262 DNJ262261:DOM262262 DXF262261:DYI262262 EHB262261:EIE262262 EQX262261:ESA262262 FAT262261:FBW262262 FKP262261:FLS262262 FUL262261:FVO262262 GEH262261:GFK262262 GOD262261:GPG262262 GXZ262261:GZC262262 HHV262261:HIY262262 HRR262261:HSU262262 IBN262261:ICQ262262 ILJ262261:IMM262262 IVF262261:IWI262262 JFB262261:JGE262262 JOX262261:JQA262262 JYT262261:JZW262262 KIP262261:KJS262262 KSL262261:KTO262262 LCH262261:LDK262262 LMD262261:LNG262262 LVZ262261:LXC262262 MFV262261:MGY262262 MPR262261:MQU262262 MZN262261:NAQ262262 NJJ262261:NKM262262 NTF262261:NUI262262 ODB262261:OEE262262 OMX262261:OOA262262 OWT262261:OXW262262 PGP262261:PHS262262 PQL262261:PRO262262 QAH262261:QBK262262 QKD262261:QLG262262 QTZ262261:QVC262262 RDV262261:REY262262 RNR262261:ROU262262 RXN262261:RYQ262262 SHJ262261:SIM262262 SRF262261:SSI262262 TBB262261:TCE262262 TKX262261:TMA262262 TUT262261:TVW262262 UEP262261:UFS262262 UOL262261:UPO262262 UYH262261:UZK262262 VID262261:VJG262262 VRZ262261:VTC262262 WBV262261:WCY262262 WLR262261:WMU262262 WVN262261:WWQ262262 D327797:AQ327798 JB327797:KE327798 SX327797:UA327798 ACT327797:ADW327798 AMP327797:ANS327798 AWL327797:AXO327798 BGH327797:BHK327798 BQD327797:BRG327798 BZZ327797:CBC327798 CJV327797:CKY327798 CTR327797:CUU327798 DDN327797:DEQ327798 DNJ327797:DOM327798 DXF327797:DYI327798 EHB327797:EIE327798 EQX327797:ESA327798 FAT327797:FBW327798 FKP327797:FLS327798 FUL327797:FVO327798 GEH327797:GFK327798 GOD327797:GPG327798 GXZ327797:GZC327798 HHV327797:HIY327798 HRR327797:HSU327798 IBN327797:ICQ327798 ILJ327797:IMM327798 IVF327797:IWI327798 JFB327797:JGE327798 JOX327797:JQA327798 JYT327797:JZW327798 KIP327797:KJS327798 KSL327797:KTO327798 LCH327797:LDK327798 LMD327797:LNG327798 LVZ327797:LXC327798 MFV327797:MGY327798 MPR327797:MQU327798 MZN327797:NAQ327798 NJJ327797:NKM327798 NTF327797:NUI327798 ODB327797:OEE327798 OMX327797:OOA327798 OWT327797:OXW327798 PGP327797:PHS327798 PQL327797:PRO327798 QAH327797:QBK327798 QKD327797:QLG327798 QTZ327797:QVC327798 RDV327797:REY327798 RNR327797:ROU327798 RXN327797:RYQ327798 SHJ327797:SIM327798 SRF327797:SSI327798 TBB327797:TCE327798 TKX327797:TMA327798 TUT327797:TVW327798 UEP327797:UFS327798 UOL327797:UPO327798 UYH327797:UZK327798 VID327797:VJG327798 VRZ327797:VTC327798 WBV327797:WCY327798 WLR327797:WMU327798 WVN327797:WWQ327798 D393333:AQ393334 JB393333:KE393334 SX393333:UA393334 ACT393333:ADW393334 AMP393333:ANS393334 AWL393333:AXO393334 BGH393333:BHK393334 BQD393333:BRG393334 BZZ393333:CBC393334 CJV393333:CKY393334 CTR393333:CUU393334 DDN393333:DEQ393334 DNJ393333:DOM393334 DXF393333:DYI393334 EHB393333:EIE393334 EQX393333:ESA393334 FAT393333:FBW393334 FKP393333:FLS393334 FUL393333:FVO393334 GEH393333:GFK393334 GOD393333:GPG393334 GXZ393333:GZC393334 HHV393333:HIY393334 HRR393333:HSU393334 IBN393333:ICQ393334 ILJ393333:IMM393334 IVF393333:IWI393334 JFB393333:JGE393334 JOX393333:JQA393334 JYT393333:JZW393334 KIP393333:KJS393334 KSL393333:KTO393334 LCH393333:LDK393334 LMD393333:LNG393334 LVZ393333:LXC393334 MFV393333:MGY393334 MPR393333:MQU393334 MZN393333:NAQ393334 NJJ393333:NKM393334 NTF393333:NUI393334 ODB393333:OEE393334 OMX393333:OOA393334 OWT393333:OXW393334 PGP393333:PHS393334 PQL393333:PRO393334 QAH393333:QBK393334 QKD393333:QLG393334 QTZ393333:QVC393334 RDV393333:REY393334 RNR393333:ROU393334 RXN393333:RYQ393334 SHJ393333:SIM393334 SRF393333:SSI393334 TBB393333:TCE393334 TKX393333:TMA393334 TUT393333:TVW393334 UEP393333:UFS393334 UOL393333:UPO393334 UYH393333:UZK393334 VID393333:VJG393334 VRZ393333:VTC393334 WBV393333:WCY393334 WLR393333:WMU393334 WVN393333:WWQ393334 D458869:AQ458870 JB458869:KE458870 SX458869:UA458870 ACT458869:ADW458870 AMP458869:ANS458870 AWL458869:AXO458870 BGH458869:BHK458870 BQD458869:BRG458870 BZZ458869:CBC458870 CJV458869:CKY458870 CTR458869:CUU458870 DDN458869:DEQ458870 DNJ458869:DOM458870 DXF458869:DYI458870 EHB458869:EIE458870 EQX458869:ESA458870 FAT458869:FBW458870 FKP458869:FLS458870 FUL458869:FVO458870 GEH458869:GFK458870 GOD458869:GPG458870 GXZ458869:GZC458870 HHV458869:HIY458870 HRR458869:HSU458870 IBN458869:ICQ458870 ILJ458869:IMM458870 IVF458869:IWI458870 JFB458869:JGE458870 JOX458869:JQA458870 JYT458869:JZW458870 KIP458869:KJS458870 KSL458869:KTO458870 LCH458869:LDK458870 LMD458869:LNG458870 LVZ458869:LXC458870 MFV458869:MGY458870 MPR458869:MQU458870 MZN458869:NAQ458870 NJJ458869:NKM458870 NTF458869:NUI458870 ODB458869:OEE458870 OMX458869:OOA458870 OWT458869:OXW458870 PGP458869:PHS458870 PQL458869:PRO458870 QAH458869:QBK458870 QKD458869:QLG458870 QTZ458869:QVC458870 RDV458869:REY458870 RNR458869:ROU458870 RXN458869:RYQ458870 SHJ458869:SIM458870 SRF458869:SSI458870 TBB458869:TCE458870 TKX458869:TMA458870 TUT458869:TVW458870 UEP458869:UFS458870 UOL458869:UPO458870 UYH458869:UZK458870 VID458869:VJG458870 VRZ458869:VTC458870 WBV458869:WCY458870 WLR458869:WMU458870 WVN458869:WWQ458870 D524405:AQ524406 JB524405:KE524406 SX524405:UA524406 ACT524405:ADW524406 AMP524405:ANS524406 AWL524405:AXO524406 BGH524405:BHK524406 BQD524405:BRG524406 BZZ524405:CBC524406 CJV524405:CKY524406 CTR524405:CUU524406 DDN524405:DEQ524406 DNJ524405:DOM524406 DXF524405:DYI524406 EHB524405:EIE524406 EQX524405:ESA524406 FAT524405:FBW524406 FKP524405:FLS524406 FUL524405:FVO524406 GEH524405:GFK524406 GOD524405:GPG524406 GXZ524405:GZC524406 HHV524405:HIY524406 HRR524405:HSU524406 IBN524405:ICQ524406 ILJ524405:IMM524406 IVF524405:IWI524406 JFB524405:JGE524406 JOX524405:JQA524406 JYT524405:JZW524406 KIP524405:KJS524406 KSL524405:KTO524406 LCH524405:LDK524406 LMD524405:LNG524406 LVZ524405:LXC524406 MFV524405:MGY524406 MPR524405:MQU524406 MZN524405:NAQ524406 NJJ524405:NKM524406 NTF524405:NUI524406 ODB524405:OEE524406 OMX524405:OOA524406 OWT524405:OXW524406 PGP524405:PHS524406 PQL524405:PRO524406 QAH524405:QBK524406 QKD524405:QLG524406 QTZ524405:QVC524406 RDV524405:REY524406 RNR524405:ROU524406 RXN524405:RYQ524406 SHJ524405:SIM524406 SRF524405:SSI524406 TBB524405:TCE524406 TKX524405:TMA524406 TUT524405:TVW524406 UEP524405:UFS524406 UOL524405:UPO524406 UYH524405:UZK524406 VID524405:VJG524406 VRZ524405:VTC524406 WBV524405:WCY524406 WLR524405:WMU524406 WVN524405:WWQ524406 D589941:AQ589942 JB589941:KE589942 SX589941:UA589942 ACT589941:ADW589942 AMP589941:ANS589942 AWL589941:AXO589942 BGH589941:BHK589942 BQD589941:BRG589942 BZZ589941:CBC589942 CJV589941:CKY589942 CTR589941:CUU589942 DDN589941:DEQ589942 DNJ589941:DOM589942 DXF589941:DYI589942 EHB589941:EIE589942 EQX589941:ESA589942 FAT589941:FBW589942 FKP589941:FLS589942 FUL589941:FVO589942 GEH589941:GFK589942 GOD589941:GPG589942 GXZ589941:GZC589942 HHV589941:HIY589942 HRR589941:HSU589942 IBN589941:ICQ589942 ILJ589941:IMM589942 IVF589941:IWI589942 JFB589941:JGE589942 JOX589941:JQA589942 JYT589941:JZW589942 KIP589941:KJS589942 KSL589941:KTO589942 LCH589941:LDK589942 LMD589941:LNG589942 LVZ589941:LXC589942 MFV589941:MGY589942 MPR589941:MQU589942 MZN589941:NAQ589942 NJJ589941:NKM589942 NTF589941:NUI589942 ODB589941:OEE589942 OMX589941:OOA589942 OWT589941:OXW589942 PGP589941:PHS589942 PQL589941:PRO589942 QAH589941:QBK589942 QKD589941:QLG589942 QTZ589941:QVC589942 RDV589941:REY589942 RNR589941:ROU589942 RXN589941:RYQ589942 SHJ589941:SIM589942 SRF589941:SSI589942 TBB589941:TCE589942 TKX589941:TMA589942 TUT589941:TVW589942 UEP589941:UFS589942 UOL589941:UPO589942 UYH589941:UZK589942 VID589941:VJG589942 VRZ589941:VTC589942 WBV589941:WCY589942 WLR589941:WMU589942 WVN589941:WWQ589942 D655477:AQ655478 JB655477:KE655478 SX655477:UA655478 ACT655477:ADW655478 AMP655477:ANS655478 AWL655477:AXO655478 BGH655477:BHK655478 BQD655477:BRG655478 BZZ655477:CBC655478 CJV655477:CKY655478 CTR655477:CUU655478 DDN655477:DEQ655478 DNJ655477:DOM655478 DXF655477:DYI655478 EHB655477:EIE655478 EQX655477:ESA655478 FAT655477:FBW655478 FKP655477:FLS655478 FUL655477:FVO655478 GEH655477:GFK655478 GOD655477:GPG655478 GXZ655477:GZC655478 HHV655477:HIY655478 HRR655477:HSU655478 IBN655477:ICQ655478 ILJ655477:IMM655478 IVF655477:IWI655478 JFB655477:JGE655478 JOX655477:JQA655478 JYT655477:JZW655478 KIP655477:KJS655478 KSL655477:KTO655478 LCH655477:LDK655478 LMD655477:LNG655478 LVZ655477:LXC655478 MFV655477:MGY655478 MPR655477:MQU655478 MZN655477:NAQ655478 NJJ655477:NKM655478 NTF655477:NUI655478 ODB655477:OEE655478 OMX655477:OOA655478 OWT655477:OXW655478 PGP655477:PHS655478 PQL655477:PRO655478 QAH655477:QBK655478 QKD655477:QLG655478 QTZ655477:QVC655478 RDV655477:REY655478 RNR655477:ROU655478 RXN655477:RYQ655478 SHJ655477:SIM655478 SRF655477:SSI655478 TBB655477:TCE655478 TKX655477:TMA655478 TUT655477:TVW655478 UEP655477:UFS655478 UOL655477:UPO655478 UYH655477:UZK655478 VID655477:VJG655478 VRZ655477:VTC655478 WBV655477:WCY655478 WLR655477:WMU655478 WVN655477:WWQ655478 D721013:AQ721014 JB721013:KE721014 SX721013:UA721014 ACT721013:ADW721014 AMP721013:ANS721014 AWL721013:AXO721014 BGH721013:BHK721014 BQD721013:BRG721014 BZZ721013:CBC721014 CJV721013:CKY721014 CTR721013:CUU721014 DDN721013:DEQ721014 DNJ721013:DOM721014 DXF721013:DYI721014 EHB721013:EIE721014 EQX721013:ESA721014 FAT721013:FBW721014 FKP721013:FLS721014 FUL721013:FVO721014 GEH721013:GFK721014 GOD721013:GPG721014 GXZ721013:GZC721014 HHV721013:HIY721014 HRR721013:HSU721014 IBN721013:ICQ721014 ILJ721013:IMM721014 IVF721013:IWI721014 JFB721013:JGE721014 JOX721013:JQA721014 JYT721013:JZW721014 KIP721013:KJS721014 KSL721013:KTO721014 LCH721013:LDK721014 LMD721013:LNG721014 LVZ721013:LXC721014 MFV721013:MGY721014 MPR721013:MQU721014 MZN721013:NAQ721014 NJJ721013:NKM721014 NTF721013:NUI721014 ODB721013:OEE721014 OMX721013:OOA721014 OWT721013:OXW721014 PGP721013:PHS721014 PQL721013:PRO721014 QAH721013:QBK721014 QKD721013:QLG721014 QTZ721013:QVC721014 RDV721013:REY721014 RNR721013:ROU721014 RXN721013:RYQ721014 SHJ721013:SIM721014 SRF721013:SSI721014 TBB721013:TCE721014 TKX721013:TMA721014 TUT721013:TVW721014 UEP721013:UFS721014 UOL721013:UPO721014 UYH721013:UZK721014 VID721013:VJG721014 VRZ721013:VTC721014 WBV721013:WCY721014 WLR721013:WMU721014 WVN721013:WWQ721014 D786549:AQ786550 JB786549:KE786550 SX786549:UA786550 ACT786549:ADW786550 AMP786549:ANS786550 AWL786549:AXO786550 BGH786549:BHK786550 BQD786549:BRG786550 BZZ786549:CBC786550 CJV786549:CKY786550 CTR786549:CUU786550 DDN786549:DEQ786550 DNJ786549:DOM786550 DXF786549:DYI786550 EHB786549:EIE786550 EQX786549:ESA786550 FAT786549:FBW786550 FKP786549:FLS786550 FUL786549:FVO786550 GEH786549:GFK786550 GOD786549:GPG786550 GXZ786549:GZC786550 HHV786549:HIY786550 HRR786549:HSU786550 IBN786549:ICQ786550 ILJ786549:IMM786550 IVF786549:IWI786550 JFB786549:JGE786550 JOX786549:JQA786550 JYT786549:JZW786550 KIP786549:KJS786550 KSL786549:KTO786550 LCH786549:LDK786550 LMD786549:LNG786550 LVZ786549:LXC786550 MFV786549:MGY786550 MPR786549:MQU786550 MZN786549:NAQ786550 NJJ786549:NKM786550 NTF786549:NUI786550 ODB786549:OEE786550 OMX786549:OOA786550 OWT786549:OXW786550 PGP786549:PHS786550 PQL786549:PRO786550 QAH786549:QBK786550 QKD786549:QLG786550 QTZ786549:QVC786550 RDV786549:REY786550 RNR786549:ROU786550 RXN786549:RYQ786550 SHJ786549:SIM786550 SRF786549:SSI786550 TBB786549:TCE786550 TKX786549:TMA786550 TUT786549:TVW786550 UEP786549:UFS786550 UOL786549:UPO786550 UYH786549:UZK786550 VID786549:VJG786550 VRZ786549:VTC786550 WBV786549:WCY786550 WLR786549:WMU786550 WVN786549:WWQ786550 D852085:AQ852086 JB852085:KE852086 SX852085:UA852086 ACT852085:ADW852086 AMP852085:ANS852086 AWL852085:AXO852086 BGH852085:BHK852086 BQD852085:BRG852086 BZZ852085:CBC852086 CJV852085:CKY852086 CTR852085:CUU852086 DDN852085:DEQ852086 DNJ852085:DOM852086 DXF852085:DYI852086 EHB852085:EIE852086 EQX852085:ESA852086 FAT852085:FBW852086 FKP852085:FLS852086 FUL852085:FVO852086 GEH852085:GFK852086 GOD852085:GPG852086 GXZ852085:GZC852086 HHV852085:HIY852086 HRR852085:HSU852086 IBN852085:ICQ852086 ILJ852085:IMM852086 IVF852085:IWI852086 JFB852085:JGE852086 JOX852085:JQA852086 JYT852085:JZW852086 KIP852085:KJS852086 KSL852085:KTO852086 LCH852085:LDK852086 LMD852085:LNG852086 LVZ852085:LXC852086 MFV852085:MGY852086 MPR852085:MQU852086 MZN852085:NAQ852086 NJJ852085:NKM852086 NTF852085:NUI852086 ODB852085:OEE852086 OMX852085:OOA852086 OWT852085:OXW852086 PGP852085:PHS852086 PQL852085:PRO852086 QAH852085:QBK852086 QKD852085:QLG852086 QTZ852085:QVC852086 RDV852085:REY852086 RNR852085:ROU852086 RXN852085:RYQ852086 SHJ852085:SIM852086 SRF852085:SSI852086 TBB852085:TCE852086 TKX852085:TMA852086 TUT852085:TVW852086 UEP852085:UFS852086 UOL852085:UPO852086 UYH852085:UZK852086 VID852085:VJG852086 VRZ852085:VTC852086 WBV852085:WCY852086 WLR852085:WMU852086 WVN852085:WWQ852086 D917621:AQ917622 JB917621:KE917622 SX917621:UA917622 ACT917621:ADW917622 AMP917621:ANS917622 AWL917621:AXO917622 BGH917621:BHK917622 BQD917621:BRG917622 BZZ917621:CBC917622 CJV917621:CKY917622 CTR917621:CUU917622 DDN917621:DEQ917622 DNJ917621:DOM917622 DXF917621:DYI917622 EHB917621:EIE917622 EQX917621:ESA917622 FAT917621:FBW917622 FKP917621:FLS917622 FUL917621:FVO917622 GEH917621:GFK917622 GOD917621:GPG917622 GXZ917621:GZC917622 HHV917621:HIY917622 HRR917621:HSU917622 IBN917621:ICQ917622 ILJ917621:IMM917622 IVF917621:IWI917622 JFB917621:JGE917622 JOX917621:JQA917622 JYT917621:JZW917622 KIP917621:KJS917622 KSL917621:KTO917622 LCH917621:LDK917622 LMD917621:LNG917622 LVZ917621:LXC917622 MFV917621:MGY917622 MPR917621:MQU917622 MZN917621:NAQ917622 NJJ917621:NKM917622 NTF917621:NUI917622 ODB917621:OEE917622 OMX917621:OOA917622 OWT917621:OXW917622 PGP917621:PHS917622 PQL917621:PRO917622 QAH917621:QBK917622 QKD917621:QLG917622 QTZ917621:QVC917622 RDV917621:REY917622 RNR917621:ROU917622 RXN917621:RYQ917622 SHJ917621:SIM917622 SRF917621:SSI917622 TBB917621:TCE917622 TKX917621:TMA917622 TUT917621:TVW917622 UEP917621:UFS917622 UOL917621:UPO917622 UYH917621:UZK917622 VID917621:VJG917622 VRZ917621:VTC917622 WBV917621:WCY917622 WLR917621:WMU917622 WVN917621:WWQ917622 D983157:AQ983158 JB983157:KE983158 SX983157:UA983158 ACT983157:ADW983158 AMP983157:ANS983158 AWL983157:AXO983158 BGH983157:BHK983158 BQD983157:BRG983158 BZZ983157:CBC983158 CJV983157:CKY983158 CTR983157:CUU983158 DDN983157:DEQ983158 DNJ983157:DOM983158 DXF983157:DYI983158 EHB983157:EIE983158 EQX983157:ESA983158 FAT983157:FBW983158 FKP983157:FLS983158 FUL983157:FVO983158 GEH983157:GFK983158 GOD983157:GPG983158 GXZ983157:GZC983158 HHV983157:HIY983158 HRR983157:HSU983158 IBN983157:ICQ983158 ILJ983157:IMM983158 IVF983157:IWI983158 JFB983157:JGE983158 JOX983157:JQA983158 JYT983157:JZW983158 KIP983157:KJS983158 KSL983157:KTO983158 LCH983157:LDK983158 LMD983157:LNG983158 LVZ983157:LXC983158 MFV983157:MGY983158 MPR983157:MQU983158 MZN983157:NAQ983158 NJJ983157:NKM983158 NTF983157:NUI983158 ODB983157:OEE983158 OMX983157:OOA983158 OWT983157:OXW983158 PGP983157:PHS983158 PQL983157:PRO983158 QAH983157:QBK983158 QKD983157:QLG983158 QTZ983157:QVC983158 RDV983157:REY983158 RNR983157:ROU983158 RXN983157:RYQ983158 SHJ983157:SIM983158 SRF983157:SSI983158 TBB983157:TCE983158 TKX983157:TMA983158 TUT983157:TVW983158 UEP983157:UFS983158 UOL983157:UPO983158 UYH983157:UZK983158 VID983157:VJG983158 VRZ983157:VTC983158 WBV983157:WCY983158 WLR983157:WMU983158 WVN983157:WWQ983158 UYH153:UZK153 D65649:AQ65650 JB65649:KE65650 SX65649:UA65650 ACT65649:ADW65650 AMP65649:ANS65650 AWL65649:AXO65650 BGH65649:BHK65650 BQD65649:BRG65650 BZZ65649:CBC65650 CJV65649:CKY65650 CTR65649:CUU65650 DDN65649:DEQ65650 DNJ65649:DOM65650 DXF65649:DYI65650 EHB65649:EIE65650 EQX65649:ESA65650 FAT65649:FBW65650 FKP65649:FLS65650 FUL65649:FVO65650 GEH65649:GFK65650 GOD65649:GPG65650 GXZ65649:GZC65650 HHV65649:HIY65650 HRR65649:HSU65650 IBN65649:ICQ65650 ILJ65649:IMM65650 IVF65649:IWI65650 JFB65649:JGE65650 JOX65649:JQA65650 JYT65649:JZW65650 KIP65649:KJS65650 KSL65649:KTO65650 LCH65649:LDK65650 LMD65649:LNG65650 LVZ65649:LXC65650 MFV65649:MGY65650 MPR65649:MQU65650 MZN65649:NAQ65650 NJJ65649:NKM65650 NTF65649:NUI65650 ODB65649:OEE65650 OMX65649:OOA65650 OWT65649:OXW65650 PGP65649:PHS65650 PQL65649:PRO65650 QAH65649:QBK65650 QKD65649:QLG65650 QTZ65649:QVC65650 RDV65649:REY65650 RNR65649:ROU65650 RXN65649:RYQ65650 SHJ65649:SIM65650 SRF65649:SSI65650 TBB65649:TCE65650 TKX65649:TMA65650 TUT65649:TVW65650 UEP65649:UFS65650 UOL65649:UPO65650 UYH65649:UZK65650 VID65649:VJG65650 VRZ65649:VTC65650 WBV65649:WCY65650 WLR65649:WMU65650 WVN65649:WWQ65650 D131185:AQ131186 JB131185:KE131186 SX131185:UA131186 ACT131185:ADW131186 AMP131185:ANS131186 AWL131185:AXO131186 BGH131185:BHK131186 BQD131185:BRG131186 BZZ131185:CBC131186 CJV131185:CKY131186 CTR131185:CUU131186 DDN131185:DEQ131186 DNJ131185:DOM131186 DXF131185:DYI131186 EHB131185:EIE131186 EQX131185:ESA131186 FAT131185:FBW131186 FKP131185:FLS131186 FUL131185:FVO131186 GEH131185:GFK131186 GOD131185:GPG131186 GXZ131185:GZC131186 HHV131185:HIY131186 HRR131185:HSU131186 IBN131185:ICQ131186 ILJ131185:IMM131186 IVF131185:IWI131186 JFB131185:JGE131186 JOX131185:JQA131186 JYT131185:JZW131186 KIP131185:KJS131186 KSL131185:KTO131186 LCH131185:LDK131186 LMD131185:LNG131186 LVZ131185:LXC131186 MFV131185:MGY131186 MPR131185:MQU131186 MZN131185:NAQ131186 NJJ131185:NKM131186 NTF131185:NUI131186 ODB131185:OEE131186 OMX131185:OOA131186 OWT131185:OXW131186 PGP131185:PHS131186 PQL131185:PRO131186 QAH131185:QBK131186 QKD131185:QLG131186 QTZ131185:QVC131186 RDV131185:REY131186 RNR131185:ROU131186 RXN131185:RYQ131186 SHJ131185:SIM131186 SRF131185:SSI131186 TBB131185:TCE131186 TKX131185:TMA131186 TUT131185:TVW131186 UEP131185:UFS131186 UOL131185:UPO131186 UYH131185:UZK131186 VID131185:VJG131186 VRZ131185:VTC131186 WBV131185:WCY131186 WLR131185:WMU131186 WVN131185:WWQ131186 D196721:AQ196722 JB196721:KE196722 SX196721:UA196722 ACT196721:ADW196722 AMP196721:ANS196722 AWL196721:AXO196722 BGH196721:BHK196722 BQD196721:BRG196722 BZZ196721:CBC196722 CJV196721:CKY196722 CTR196721:CUU196722 DDN196721:DEQ196722 DNJ196721:DOM196722 DXF196721:DYI196722 EHB196721:EIE196722 EQX196721:ESA196722 FAT196721:FBW196722 FKP196721:FLS196722 FUL196721:FVO196722 GEH196721:GFK196722 GOD196721:GPG196722 GXZ196721:GZC196722 HHV196721:HIY196722 HRR196721:HSU196722 IBN196721:ICQ196722 ILJ196721:IMM196722 IVF196721:IWI196722 JFB196721:JGE196722 JOX196721:JQA196722 JYT196721:JZW196722 KIP196721:KJS196722 KSL196721:KTO196722 LCH196721:LDK196722 LMD196721:LNG196722 LVZ196721:LXC196722 MFV196721:MGY196722 MPR196721:MQU196722 MZN196721:NAQ196722 NJJ196721:NKM196722 NTF196721:NUI196722 ODB196721:OEE196722 OMX196721:OOA196722 OWT196721:OXW196722 PGP196721:PHS196722 PQL196721:PRO196722 QAH196721:QBK196722 QKD196721:QLG196722 QTZ196721:QVC196722 RDV196721:REY196722 RNR196721:ROU196722 RXN196721:RYQ196722 SHJ196721:SIM196722 SRF196721:SSI196722 TBB196721:TCE196722 TKX196721:TMA196722 TUT196721:TVW196722 UEP196721:UFS196722 UOL196721:UPO196722 UYH196721:UZK196722 VID196721:VJG196722 VRZ196721:VTC196722 WBV196721:WCY196722 WLR196721:WMU196722 WVN196721:WWQ196722 D262257:AQ262258 JB262257:KE262258 SX262257:UA262258 ACT262257:ADW262258 AMP262257:ANS262258 AWL262257:AXO262258 BGH262257:BHK262258 BQD262257:BRG262258 BZZ262257:CBC262258 CJV262257:CKY262258 CTR262257:CUU262258 DDN262257:DEQ262258 DNJ262257:DOM262258 DXF262257:DYI262258 EHB262257:EIE262258 EQX262257:ESA262258 FAT262257:FBW262258 FKP262257:FLS262258 FUL262257:FVO262258 GEH262257:GFK262258 GOD262257:GPG262258 GXZ262257:GZC262258 HHV262257:HIY262258 HRR262257:HSU262258 IBN262257:ICQ262258 ILJ262257:IMM262258 IVF262257:IWI262258 JFB262257:JGE262258 JOX262257:JQA262258 JYT262257:JZW262258 KIP262257:KJS262258 KSL262257:KTO262258 LCH262257:LDK262258 LMD262257:LNG262258 LVZ262257:LXC262258 MFV262257:MGY262258 MPR262257:MQU262258 MZN262257:NAQ262258 NJJ262257:NKM262258 NTF262257:NUI262258 ODB262257:OEE262258 OMX262257:OOA262258 OWT262257:OXW262258 PGP262257:PHS262258 PQL262257:PRO262258 QAH262257:QBK262258 QKD262257:QLG262258 QTZ262257:QVC262258 RDV262257:REY262258 RNR262257:ROU262258 RXN262257:RYQ262258 SHJ262257:SIM262258 SRF262257:SSI262258 TBB262257:TCE262258 TKX262257:TMA262258 TUT262257:TVW262258 UEP262257:UFS262258 UOL262257:UPO262258 UYH262257:UZK262258 VID262257:VJG262258 VRZ262257:VTC262258 WBV262257:WCY262258 WLR262257:WMU262258 WVN262257:WWQ262258 D327793:AQ327794 JB327793:KE327794 SX327793:UA327794 ACT327793:ADW327794 AMP327793:ANS327794 AWL327793:AXO327794 BGH327793:BHK327794 BQD327793:BRG327794 BZZ327793:CBC327794 CJV327793:CKY327794 CTR327793:CUU327794 DDN327793:DEQ327794 DNJ327793:DOM327794 DXF327793:DYI327794 EHB327793:EIE327794 EQX327793:ESA327794 FAT327793:FBW327794 FKP327793:FLS327794 FUL327793:FVO327794 GEH327793:GFK327794 GOD327793:GPG327794 GXZ327793:GZC327794 HHV327793:HIY327794 HRR327793:HSU327794 IBN327793:ICQ327794 ILJ327793:IMM327794 IVF327793:IWI327794 JFB327793:JGE327794 JOX327793:JQA327794 JYT327793:JZW327794 KIP327793:KJS327794 KSL327793:KTO327794 LCH327793:LDK327794 LMD327793:LNG327794 LVZ327793:LXC327794 MFV327793:MGY327794 MPR327793:MQU327794 MZN327793:NAQ327794 NJJ327793:NKM327794 NTF327793:NUI327794 ODB327793:OEE327794 OMX327793:OOA327794 OWT327793:OXW327794 PGP327793:PHS327794 PQL327793:PRO327794 QAH327793:QBK327794 QKD327793:QLG327794 QTZ327793:QVC327794 RDV327793:REY327794 RNR327793:ROU327794 RXN327793:RYQ327794 SHJ327793:SIM327794 SRF327793:SSI327794 TBB327793:TCE327794 TKX327793:TMA327794 TUT327793:TVW327794 UEP327793:UFS327794 UOL327793:UPO327794 UYH327793:UZK327794 VID327793:VJG327794 VRZ327793:VTC327794 WBV327793:WCY327794 WLR327793:WMU327794 WVN327793:WWQ327794 D393329:AQ393330 JB393329:KE393330 SX393329:UA393330 ACT393329:ADW393330 AMP393329:ANS393330 AWL393329:AXO393330 BGH393329:BHK393330 BQD393329:BRG393330 BZZ393329:CBC393330 CJV393329:CKY393330 CTR393329:CUU393330 DDN393329:DEQ393330 DNJ393329:DOM393330 DXF393329:DYI393330 EHB393329:EIE393330 EQX393329:ESA393330 FAT393329:FBW393330 FKP393329:FLS393330 FUL393329:FVO393330 GEH393329:GFK393330 GOD393329:GPG393330 GXZ393329:GZC393330 HHV393329:HIY393330 HRR393329:HSU393330 IBN393329:ICQ393330 ILJ393329:IMM393330 IVF393329:IWI393330 JFB393329:JGE393330 JOX393329:JQA393330 JYT393329:JZW393330 KIP393329:KJS393330 KSL393329:KTO393330 LCH393329:LDK393330 LMD393329:LNG393330 LVZ393329:LXC393330 MFV393329:MGY393330 MPR393329:MQU393330 MZN393329:NAQ393330 NJJ393329:NKM393330 NTF393329:NUI393330 ODB393329:OEE393330 OMX393329:OOA393330 OWT393329:OXW393330 PGP393329:PHS393330 PQL393329:PRO393330 QAH393329:QBK393330 QKD393329:QLG393330 QTZ393329:QVC393330 RDV393329:REY393330 RNR393329:ROU393330 RXN393329:RYQ393330 SHJ393329:SIM393330 SRF393329:SSI393330 TBB393329:TCE393330 TKX393329:TMA393330 TUT393329:TVW393330 UEP393329:UFS393330 UOL393329:UPO393330 UYH393329:UZK393330 VID393329:VJG393330 VRZ393329:VTC393330 WBV393329:WCY393330 WLR393329:WMU393330 WVN393329:WWQ393330 D458865:AQ458866 JB458865:KE458866 SX458865:UA458866 ACT458865:ADW458866 AMP458865:ANS458866 AWL458865:AXO458866 BGH458865:BHK458866 BQD458865:BRG458866 BZZ458865:CBC458866 CJV458865:CKY458866 CTR458865:CUU458866 DDN458865:DEQ458866 DNJ458865:DOM458866 DXF458865:DYI458866 EHB458865:EIE458866 EQX458865:ESA458866 FAT458865:FBW458866 FKP458865:FLS458866 FUL458865:FVO458866 GEH458865:GFK458866 GOD458865:GPG458866 GXZ458865:GZC458866 HHV458865:HIY458866 HRR458865:HSU458866 IBN458865:ICQ458866 ILJ458865:IMM458866 IVF458865:IWI458866 JFB458865:JGE458866 JOX458865:JQA458866 JYT458865:JZW458866 KIP458865:KJS458866 KSL458865:KTO458866 LCH458865:LDK458866 LMD458865:LNG458866 LVZ458865:LXC458866 MFV458865:MGY458866 MPR458865:MQU458866 MZN458865:NAQ458866 NJJ458865:NKM458866 NTF458865:NUI458866 ODB458865:OEE458866 OMX458865:OOA458866 OWT458865:OXW458866 PGP458865:PHS458866 PQL458865:PRO458866 QAH458865:QBK458866 QKD458865:QLG458866 QTZ458865:QVC458866 RDV458865:REY458866 RNR458865:ROU458866 RXN458865:RYQ458866 SHJ458865:SIM458866 SRF458865:SSI458866 TBB458865:TCE458866 TKX458865:TMA458866 TUT458865:TVW458866 UEP458865:UFS458866 UOL458865:UPO458866 UYH458865:UZK458866 VID458865:VJG458866 VRZ458865:VTC458866 WBV458865:WCY458866 WLR458865:WMU458866 WVN458865:WWQ458866 D524401:AQ524402 JB524401:KE524402 SX524401:UA524402 ACT524401:ADW524402 AMP524401:ANS524402 AWL524401:AXO524402 BGH524401:BHK524402 BQD524401:BRG524402 BZZ524401:CBC524402 CJV524401:CKY524402 CTR524401:CUU524402 DDN524401:DEQ524402 DNJ524401:DOM524402 DXF524401:DYI524402 EHB524401:EIE524402 EQX524401:ESA524402 FAT524401:FBW524402 FKP524401:FLS524402 FUL524401:FVO524402 GEH524401:GFK524402 GOD524401:GPG524402 GXZ524401:GZC524402 HHV524401:HIY524402 HRR524401:HSU524402 IBN524401:ICQ524402 ILJ524401:IMM524402 IVF524401:IWI524402 JFB524401:JGE524402 JOX524401:JQA524402 JYT524401:JZW524402 KIP524401:KJS524402 KSL524401:KTO524402 LCH524401:LDK524402 LMD524401:LNG524402 LVZ524401:LXC524402 MFV524401:MGY524402 MPR524401:MQU524402 MZN524401:NAQ524402 NJJ524401:NKM524402 NTF524401:NUI524402 ODB524401:OEE524402 OMX524401:OOA524402 OWT524401:OXW524402 PGP524401:PHS524402 PQL524401:PRO524402 QAH524401:QBK524402 QKD524401:QLG524402 QTZ524401:QVC524402 RDV524401:REY524402 RNR524401:ROU524402 RXN524401:RYQ524402 SHJ524401:SIM524402 SRF524401:SSI524402 TBB524401:TCE524402 TKX524401:TMA524402 TUT524401:TVW524402 UEP524401:UFS524402 UOL524401:UPO524402 UYH524401:UZK524402 VID524401:VJG524402 VRZ524401:VTC524402 WBV524401:WCY524402 WLR524401:WMU524402 WVN524401:WWQ524402 D589937:AQ589938 JB589937:KE589938 SX589937:UA589938 ACT589937:ADW589938 AMP589937:ANS589938 AWL589937:AXO589938 BGH589937:BHK589938 BQD589937:BRG589938 BZZ589937:CBC589938 CJV589937:CKY589938 CTR589937:CUU589938 DDN589937:DEQ589938 DNJ589937:DOM589938 DXF589937:DYI589938 EHB589937:EIE589938 EQX589937:ESA589938 FAT589937:FBW589938 FKP589937:FLS589938 FUL589937:FVO589938 GEH589937:GFK589938 GOD589937:GPG589938 GXZ589937:GZC589938 HHV589937:HIY589938 HRR589937:HSU589938 IBN589937:ICQ589938 ILJ589937:IMM589938 IVF589937:IWI589938 JFB589937:JGE589938 JOX589937:JQA589938 JYT589937:JZW589938 KIP589937:KJS589938 KSL589937:KTO589938 LCH589937:LDK589938 LMD589937:LNG589938 LVZ589937:LXC589938 MFV589937:MGY589938 MPR589937:MQU589938 MZN589937:NAQ589938 NJJ589937:NKM589938 NTF589937:NUI589938 ODB589937:OEE589938 OMX589937:OOA589938 OWT589937:OXW589938 PGP589937:PHS589938 PQL589937:PRO589938 QAH589937:QBK589938 QKD589937:QLG589938 QTZ589937:QVC589938 RDV589937:REY589938 RNR589937:ROU589938 RXN589937:RYQ589938 SHJ589937:SIM589938 SRF589937:SSI589938 TBB589937:TCE589938 TKX589937:TMA589938 TUT589937:TVW589938 UEP589937:UFS589938 UOL589937:UPO589938 UYH589937:UZK589938 VID589937:VJG589938 VRZ589937:VTC589938 WBV589937:WCY589938 WLR589937:WMU589938 WVN589937:WWQ589938 D655473:AQ655474 JB655473:KE655474 SX655473:UA655474 ACT655473:ADW655474 AMP655473:ANS655474 AWL655473:AXO655474 BGH655473:BHK655474 BQD655473:BRG655474 BZZ655473:CBC655474 CJV655473:CKY655474 CTR655473:CUU655474 DDN655473:DEQ655474 DNJ655473:DOM655474 DXF655473:DYI655474 EHB655473:EIE655474 EQX655473:ESA655474 FAT655473:FBW655474 FKP655473:FLS655474 FUL655473:FVO655474 GEH655473:GFK655474 GOD655473:GPG655474 GXZ655473:GZC655474 HHV655473:HIY655474 HRR655473:HSU655474 IBN655473:ICQ655474 ILJ655473:IMM655474 IVF655473:IWI655474 JFB655473:JGE655474 JOX655473:JQA655474 JYT655473:JZW655474 KIP655473:KJS655474 KSL655473:KTO655474 LCH655473:LDK655474 LMD655473:LNG655474 LVZ655473:LXC655474 MFV655473:MGY655474 MPR655473:MQU655474 MZN655473:NAQ655474 NJJ655473:NKM655474 NTF655473:NUI655474 ODB655473:OEE655474 OMX655473:OOA655474 OWT655473:OXW655474 PGP655473:PHS655474 PQL655473:PRO655474 QAH655473:QBK655474 QKD655473:QLG655474 QTZ655473:QVC655474 RDV655473:REY655474 RNR655473:ROU655474 RXN655473:RYQ655474 SHJ655473:SIM655474 SRF655473:SSI655474 TBB655473:TCE655474 TKX655473:TMA655474 TUT655473:TVW655474 UEP655473:UFS655474 UOL655473:UPO655474 UYH655473:UZK655474 VID655473:VJG655474 VRZ655473:VTC655474 WBV655473:WCY655474 WLR655473:WMU655474 WVN655473:WWQ655474 D721009:AQ721010 JB721009:KE721010 SX721009:UA721010 ACT721009:ADW721010 AMP721009:ANS721010 AWL721009:AXO721010 BGH721009:BHK721010 BQD721009:BRG721010 BZZ721009:CBC721010 CJV721009:CKY721010 CTR721009:CUU721010 DDN721009:DEQ721010 DNJ721009:DOM721010 DXF721009:DYI721010 EHB721009:EIE721010 EQX721009:ESA721010 FAT721009:FBW721010 FKP721009:FLS721010 FUL721009:FVO721010 GEH721009:GFK721010 GOD721009:GPG721010 GXZ721009:GZC721010 HHV721009:HIY721010 HRR721009:HSU721010 IBN721009:ICQ721010 ILJ721009:IMM721010 IVF721009:IWI721010 JFB721009:JGE721010 JOX721009:JQA721010 JYT721009:JZW721010 KIP721009:KJS721010 KSL721009:KTO721010 LCH721009:LDK721010 LMD721009:LNG721010 LVZ721009:LXC721010 MFV721009:MGY721010 MPR721009:MQU721010 MZN721009:NAQ721010 NJJ721009:NKM721010 NTF721009:NUI721010 ODB721009:OEE721010 OMX721009:OOA721010 OWT721009:OXW721010 PGP721009:PHS721010 PQL721009:PRO721010 QAH721009:QBK721010 QKD721009:QLG721010 QTZ721009:QVC721010 RDV721009:REY721010 RNR721009:ROU721010 RXN721009:RYQ721010 SHJ721009:SIM721010 SRF721009:SSI721010 TBB721009:TCE721010 TKX721009:TMA721010 TUT721009:TVW721010 UEP721009:UFS721010 UOL721009:UPO721010 UYH721009:UZK721010 VID721009:VJG721010 VRZ721009:VTC721010 WBV721009:WCY721010 WLR721009:WMU721010 WVN721009:WWQ721010 D786545:AQ786546 JB786545:KE786546 SX786545:UA786546 ACT786545:ADW786546 AMP786545:ANS786546 AWL786545:AXO786546 BGH786545:BHK786546 BQD786545:BRG786546 BZZ786545:CBC786546 CJV786545:CKY786546 CTR786545:CUU786546 DDN786545:DEQ786546 DNJ786545:DOM786546 DXF786545:DYI786546 EHB786545:EIE786546 EQX786545:ESA786546 FAT786545:FBW786546 FKP786545:FLS786546 FUL786545:FVO786546 GEH786545:GFK786546 GOD786545:GPG786546 GXZ786545:GZC786546 HHV786545:HIY786546 HRR786545:HSU786546 IBN786545:ICQ786546 ILJ786545:IMM786546 IVF786545:IWI786546 JFB786545:JGE786546 JOX786545:JQA786546 JYT786545:JZW786546 KIP786545:KJS786546 KSL786545:KTO786546 LCH786545:LDK786546 LMD786545:LNG786546 LVZ786545:LXC786546 MFV786545:MGY786546 MPR786545:MQU786546 MZN786545:NAQ786546 NJJ786545:NKM786546 NTF786545:NUI786546 ODB786545:OEE786546 OMX786545:OOA786546 OWT786545:OXW786546 PGP786545:PHS786546 PQL786545:PRO786546 QAH786545:QBK786546 QKD786545:QLG786546 QTZ786545:QVC786546 RDV786545:REY786546 RNR786545:ROU786546 RXN786545:RYQ786546 SHJ786545:SIM786546 SRF786545:SSI786546 TBB786545:TCE786546 TKX786545:TMA786546 TUT786545:TVW786546 UEP786545:UFS786546 UOL786545:UPO786546 UYH786545:UZK786546 VID786545:VJG786546 VRZ786545:VTC786546 WBV786545:WCY786546 WLR786545:WMU786546 WVN786545:WWQ786546 D852081:AQ852082 JB852081:KE852082 SX852081:UA852082 ACT852081:ADW852082 AMP852081:ANS852082 AWL852081:AXO852082 BGH852081:BHK852082 BQD852081:BRG852082 BZZ852081:CBC852082 CJV852081:CKY852082 CTR852081:CUU852082 DDN852081:DEQ852082 DNJ852081:DOM852082 DXF852081:DYI852082 EHB852081:EIE852082 EQX852081:ESA852082 FAT852081:FBW852082 FKP852081:FLS852082 FUL852081:FVO852082 GEH852081:GFK852082 GOD852081:GPG852082 GXZ852081:GZC852082 HHV852081:HIY852082 HRR852081:HSU852082 IBN852081:ICQ852082 ILJ852081:IMM852082 IVF852081:IWI852082 JFB852081:JGE852082 JOX852081:JQA852082 JYT852081:JZW852082 KIP852081:KJS852082 KSL852081:KTO852082 LCH852081:LDK852082 LMD852081:LNG852082 LVZ852081:LXC852082 MFV852081:MGY852082 MPR852081:MQU852082 MZN852081:NAQ852082 NJJ852081:NKM852082 NTF852081:NUI852082 ODB852081:OEE852082 OMX852081:OOA852082 OWT852081:OXW852082 PGP852081:PHS852082 PQL852081:PRO852082 QAH852081:QBK852082 QKD852081:QLG852082 QTZ852081:QVC852082 RDV852081:REY852082 RNR852081:ROU852082 RXN852081:RYQ852082 SHJ852081:SIM852082 SRF852081:SSI852082 TBB852081:TCE852082 TKX852081:TMA852082 TUT852081:TVW852082 UEP852081:UFS852082 UOL852081:UPO852082 UYH852081:UZK852082 VID852081:VJG852082 VRZ852081:VTC852082 WBV852081:WCY852082 WLR852081:WMU852082 WVN852081:WWQ852082 D917617:AQ917618 JB917617:KE917618 SX917617:UA917618 ACT917617:ADW917618 AMP917617:ANS917618 AWL917617:AXO917618 BGH917617:BHK917618 BQD917617:BRG917618 BZZ917617:CBC917618 CJV917617:CKY917618 CTR917617:CUU917618 DDN917617:DEQ917618 DNJ917617:DOM917618 DXF917617:DYI917618 EHB917617:EIE917618 EQX917617:ESA917618 FAT917617:FBW917618 FKP917617:FLS917618 FUL917617:FVO917618 GEH917617:GFK917618 GOD917617:GPG917618 GXZ917617:GZC917618 HHV917617:HIY917618 HRR917617:HSU917618 IBN917617:ICQ917618 ILJ917617:IMM917618 IVF917617:IWI917618 JFB917617:JGE917618 JOX917617:JQA917618 JYT917617:JZW917618 KIP917617:KJS917618 KSL917617:KTO917618 LCH917617:LDK917618 LMD917617:LNG917618 LVZ917617:LXC917618 MFV917617:MGY917618 MPR917617:MQU917618 MZN917617:NAQ917618 NJJ917617:NKM917618 NTF917617:NUI917618 ODB917617:OEE917618 OMX917617:OOA917618 OWT917617:OXW917618 PGP917617:PHS917618 PQL917617:PRO917618 QAH917617:QBK917618 QKD917617:QLG917618 QTZ917617:QVC917618 RDV917617:REY917618 RNR917617:ROU917618 RXN917617:RYQ917618 SHJ917617:SIM917618 SRF917617:SSI917618 TBB917617:TCE917618 TKX917617:TMA917618 TUT917617:TVW917618 UEP917617:UFS917618 UOL917617:UPO917618 UYH917617:UZK917618 VID917617:VJG917618 VRZ917617:VTC917618 WBV917617:WCY917618 WLR917617:WMU917618 WVN917617:WWQ917618 D983153:AQ983154 JB983153:KE983154 SX983153:UA983154 ACT983153:ADW983154 AMP983153:ANS983154 AWL983153:AXO983154 BGH983153:BHK983154 BQD983153:BRG983154 BZZ983153:CBC983154 CJV983153:CKY983154 CTR983153:CUU983154 DDN983153:DEQ983154 DNJ983153:DOM983154 DXF983153:DYI983154 EHB983153:EIE983154 EQX983153:ESA983154 FAT983153:FBW983154 FKP983153:FLS983154 FUL983153:FVO983154 GEH983153:GFK983154 GOD983153:GPG983154 GXZ983153:GZC983154 HHV983153:HIY983154 HRR983153:HSU983154 IBN983153:ICQ983154 ILJ983153:IMM983154 IVF983153:IWI983154 JFB983153:JGE983154 JOX983153:JQA983154 JYT983153:JZW983154 KIP983153:KJS983154 KSL983153:KTO983154 LCH983153:LDK983154 LMD983153:LNG983154 LVZ983153:LXC983154 MFV983153:MGY983154 MPR983153:MQU983154 MZN983153:NAQ983154 NJJ983153:NKM983154 NTF983153:NUI983154 ODB983153:OEE983154 OMX983153:OOA983154 OWT983153:OXW983154 PGP983153:PHS983154 PQL983153:PRO983154 QAH983153:QBK983154 QKD983153:QLG983154 QTZ983153:QVC983154 RDV983153:REY983154 RNR983153:ROU983154 RXN983153:RYQ983154 SHJ983153:SIM983154 SRF983153:SSI983154 TBB983153:TCE983154 TKX983153:TMA983154 TUT983153:TVW983154 UEP983153:UFS983154 UOL983153:UPO983154 UYH983153:UZK983154 VID983153:VJG983154 VRZ983153:VTC983154 WBV983153:WCY983154 WLR983153:WMU983154 WVN983153:WWQ983154 UOL153:UPO153 D65644:AQ65644 JB65644:KE65644 SX65644:UA65644 ACT65644:ADW65644 AMP65644:ANS65644 AWL65644:AXO65644 BGH65644:BHK65644 BQD65644:BRG65644 BZZ65644:CBC65644 CJV65644:CKY65644 CTR65644:CUU65644 DDN65644:DEQ65644 DNJ65644:DOM65644 DXF65644:DYI65644 EHB65644:EIE65644 EQX65644:ESA65644 FAT65644:FBW65644 FKP65644:FLS65644 FUL65644:FVO65644 GEH65644:GFK65644 GOD65644:GPG65644 GXZ65644:GZC65644 HHV65644:HIY65644 HRR65644:HSU65644 IBN65644:ICQ65644 ILJ65644:IMM65644 IVF65644:IWI65644 JFB65644:JGE65644 JOX65644:JQA65644 JYT65644:JZW65644 KIP65644:KJS65644 KSL65644:KTO65644 LCH65644:LDK65644 LMD65644:LNG65644 LVZ65644:LXC65644 MFV65644:MGY65644 MPR65644:MQU65644 MZN65644:NAQ65644 NJJ65644:NKM65644 NTF65644:NUI65644 ODB65644:OEE65644 OMX65644:OOA65644 OWT65644:OXW65644 PGP65644:PHS65644 PQL65644:PRO65644 QAH65644:QBK65644 QKD65644:QLG65644 QTZ65644:QVC65644 RDV65644:REY65644 RNR65644:ROU65644 RXN65644:RYQ65644 SHJ65644:SIM65644 SRF65644:SSI65644 TBB65644:TCE65644 TKX65644:TMA65644 TUT65644:TVW65644 UEP65644:UFS65644 UOL65644:UPO65644 UYH65644:UZK65644 VID65644:VJG65644 VRZ65644:VTC65644 WBV65644:WCY65644 WLR65644:WMU65644 WVN65644:WWQ65644 D131180:AQ131180 JB131180:KE131180 SX131180:UA131180 ACT131180:ADW131180 AMP131180:ANS131180 AWL131180:AXO131180 BGH131180:BHK131180 BQD131180:BRG131180 BZZ131180:CBC131180 CJV131180:CKY131180 CTR131180:CUU131180 DDN131180:DEQ131180 DNJ131180:DOM131180 DXF131180:DYI131180 EHB131180:EIE131180 EQX131180:ESA131180 FAT131180:FBW131180 FKP131180:FLS131180 FUL131180:FVO131180 GEH131180:GFK131180 GOD131180:GPG131180 GXZ131180:GZC131180 HHV131180:HIY131180 HRR131180:HSU131180 IBN131180:ICQ131180 ILJ131180:IMM131180 IVF131180:IWI131180 JFB131180:JGE131180 JOX131180:JQA131180 JYT131180:JZW131180 KIP131180:KJS131180 KSL131180:KTO131180 LCH131180:LDK131180 LMD131180:LNG131180 LVZ131180:LXC131180 MFV131180:MGY131180 MPR131180:MQU131180 MZN131180:NAQ131180 NJJ131180:NKM131180 NTF131180:NUI131180 ODB131180:OEE131180 OMX131180:OOA131180 OWT131180:OXW131180 PGP131180:PHS131180 PQL131180:PRO131180 QAH131180:QBK131180 QKD131180:QLG131180 QTZ131180:QVC131180 RDV131180:REY131180 RNR131180:ROU131180 RXN131180:RYQ131180 SHJ131180:SIM131180 SRF131180:SSI131180 TBB131180:TCE131180 TKX131180:TMA131180 TUT131180:TVW131180 UEP131180:UFS131180 UOL131180:UPO131180 UYH131180:UZK131180 VID131180:VJG131180 VRZ131180:VTC131180 WBV131180:WCY131180 WLR131180:WMU131180 WVN131180:WWQ131180 D196716:AQ196716 JB196716:KE196716 SX196716:UA196716 ACT196716:ADW196716 AMP196716:ANS196716 AWL196716:AXO196716 BGH196716:BHK196716 BQD196716:BRG196716 BZZ196716:CBC196716 CJV196716:CKY196716 CTR196716:CUU196716 DDN196716:DEQ196716 DNJ196716:DOM196716 DXF196716:DYI196716 EHB196716:EIE196716 EQX196716:ESA196716 FAT196716:FBW196716 FKP196716:FLS196716 FUL196716:FVO196716 GEH196716:GFK196716 GOD196716:GPG196716 GXZ196716:GZC196716 HHV196716:HIY196716 HRR196716:HSU196716 IBN196716:ICQ196716 ILJ196716:IMM196716 IVF196716:IWI196716 JFB196716:JGE196716 JOX196716:JQA196716 JYT196716:JZW196716 KIP196716:KJS196716 KSL196716:KTO196716 LCH196716:LDK196716 LMD196716:LNG196716 LVZ196716:LXC196716 MFV196716:MGY196716 MPR196716:MQU196716 MZN196716:NAQ196716 NJJ196716:NKM196716 NTF196716:NUI196716 ODB196716:OEE196716 OMX196716:OOA196716 OWT196716:OXW196716 PGP196716:PHS196716 PQL196716:PRO196716 QAH196716:QBK196716 QKD196716:QLG196716 QTZ196716:QVC196716 RDV196716:REY196716 RNR196716:ROU196716 RXN196716:RYQ196716 SHJ196716:SIM196716 SRF196716:SSI196716 TBB196716:TCE196716 TKX196716:TMA196716 TUT196716:TVW196716 UEP196716:UFS196716 UOL196716:UPO196716 UYH196716:UZK196716 VID196716:VJG196716 VRZ196716:VTC196716 WBV196716:WCY196716 WLR196716:WMU196716 WVN196716:WWQ196716 D262252:AQ262252 JB262252:KE262252 SX262252:UA262252 ACT262252:ADW262252 AMP262252:ANS262252 AWL262252:AXO262252 BGH262252:BHK262252 BQD262252:BRG262252 BZZ262252:CBC262252 CJV262252:CKY262252 CTR262252:CUU262252 DDN262252:DEQ262252 DNJ262252:DOM262252 DXF262252:DYI262252 EHB262252:EIE262252 EQX262252:ESA262252 FAT262252:FBW262252 FKP262252:FLS262252 FUL262252:FVO262252 GEH262252:GFK262252 GOD262252:GPG262252 GXZ262252:GZC262252 HHV262252:HIY262252 HRR262252:HSU262252 IBN262252:ICQ262252 ILJ262252:IMM262252 IVF262252:IWI262252 JFB262252:JGE262252 JOX262252:JQA262252 JYT262252:JZW262252 KIP262252:KJS262252 KSL262252:KTO262252 LCH262252:LDK262252 LMD262252:LNG262252 LVZ262252:LXC262252 MFV262252:MGY262252 MPR262252:MQU262252 MZN262252:NAQ262252 NJJ262252:NKM262252 NTF262252:NUI262252 ODB262252:OEE262252 OMX262252:OOA262252 OWT262252:OXW262252 PGP262252:PHS262252 PQL262252:PRO262252 QAH262252:QBK262252 QKD262252:QLG262252 QTZ262252:QVC262252 RDV262252:REY262252 RNR262252:ROU262252 RXN262252:RYQ262252 SHJ262252:SIM262252 SRF262252:SSI262252 TBB262252:TCE262252 TKX262252:TMA262252 TUT262252:TVW262252 UEP262252:UFS262252 UOL262252:UPO262252 UYH262252:UZK262252 VID262252:VJG262252 VRZ262252:VTC262252 WBV262252:WCY262252 WLR262252:WMU262252 WVN262252:WWQ262252 D327788:AQ327788 JB327788:KE327788 SX327788:UA327788 ACT327788:ADW327788 AMP327788:ANS327788 AWL327788:AXO327788 BGH327788:BHK327788 BQD327788:BRG327788 BZZ327788:CBC327788 CJV327788:CKY327788 CTR327788:CUU327788 DDN327788:DEQ327788 DNJ327788:DOM327788 DXF327788:DYI327788 EHB327788:EIE327788 EQX327788:ESA327788 FAT327788:FBW327788 FKP327788:FLS327788 FUL327788:FVO327788 GEH327788:GFK327788 GOD327788:GPG327788 GXZ327788:GZC327788 HHV327788:HIY327788 HRR327788:HSU327788 IBN327788:ICQ327788 ILJ327788:IMM327788 IVF327788:IWI327788 JFB327788:JGE327788 JOX327788:JQA327788 JYT327788:JZW327788 KIP327788:KJS327788 KSL327788:KTO327788 LCH327788:LDK327788 LMD327788:LNG327788 LVZ327788:LXC327788 MFV327788:MGY327788 MPR327788:MQU327788 MZN327788:NAQ327788 NJJ327788:NKM327788 NTF327788:NUI327788 ODB327788:OEE327788 OMX327788:OOA327788 OWT327788:OXW327788 PGP327788:PHS327788 PQL327788:PRO327788 QAH327788:QBK327788 QKD327788:QLG327788 QTZ327788:QVC327788 RDV327788:REY327788 RNR327788:ROU327788 RXN327788:RYQ327788 SHJ327788:SIM327788 SRF327788:SSI327788 TBB327788:TCE327788 TKX327788:TMA327788 TUT327788:TVW327788 UEP327788:UFS327788 UOL327788:UPO327788 UYH327788:UZK327788 VID327788:VJG327788 VRZ327788:VTC327788 WBV327788:WCY327788 WLR327788:WMU327788 WVN327788:WWQ327788 D393324:AQ393324 JB393324:KE393324 SX393324:UA393324 ACT393324:ADW393324 AMP393324:ANS393324 AWL393324:AXO393324 BGH393324:BHK393324 BQD393324:BRG393324 BZZ393324:CBC393324 CJV393324:CKY393324 CTR393324:CUU393324 DDN393324:DEQ393324 DNJ393324:DOM393324 DXF393324:DYI393324 EHB393324:EIE393324 EQX393324:ESA393324 FAT393324:FBW393324 FKP393324:FLS393324 FUL393324:FVO393324 GEH393324:GFK393324 GOD393324:GPG393324 GXZ393324:GZC393324 HHV393324:HIY393324 HRR393324:HSU393324 IBN393324:ICQ393324 ILJ393324:IMM393324 IVF393324:IWI393324 JFB393324:JGE393324 JOX393324:JQA393324 JYT393324:JZW393324 KIP393324:KJS393324 KSL393324:KTO393324 LCH393324:LDK393324 LMD393324:LNG393324 LVZ393324:LXC393324 MFV393324:MGY393324 MPR393324:MQU393324 MZN393324:NAQ393324 NJJ393324:NKM393324 NTF393324:NUI393324 ODB393324:OEE393324 OMX393324:OOA393324 OWT393324:OXW393324 PGP393324:PHS393324 PQL393324:PRO393324 QAH393324:QBK393324 QKD393324:QLG393324 QTZ393324:QVC393324 RDV393324:REY393324 RNR393324:ROU393324 RXN393324:RYQ393324 SHJ393324:SIM393324 SRF393324:SSI393324 TBB393324:TCE393324 TKX393324:TMA393324 TUT393324:TVW393324 UEP393324:UFS393324 UOL393324:UPO393324 UYH393324:UZK393324 VID393324:VJG393324 VRZ393324:VTC393324 WBV393324:WCY393324 WLR393324:WMU393324 WVN393324:WWQ393324 D458860:AQ458860 JB458860:KE458860 SX458860:UA458860 ACT458860:ADW458860 AMP458860:ANS458860 AWL458860:AXO458860 BGH458860:BHK458860 BQD458860:BRG458860 BZZ458860:CBC458860 CJV458860:CKY458860 CTR458860:CUU458860 DDN458860:DEQ458860 DNJ458860:DOM458860 DXF458860:DYI458860 EHB458860:EIE458860 EQX458860:ESA458860 FAT458860:FBW458860 FKP458860:FLS458860 FUL458860:FVO458860 GEH458860:GFK458860 GOD458860:GPG458860 GXZ458860:GZC458860 HHV458860:HIY458860 HRR458860:HSU458860 IBN458860:ICQ458860 ILJ458860:IMM458860 IVF458860:IWI458860 JFB458860:JGE458860 JOX458860:JQA458860 JYT458860:JZW458860 KIP458860:KJS458860 KSL458860:KTO458860 LCH458860:LDK458860 LMD458860:LNG458860 LVZ458860:LXC458860 MFV458860:MGY458860 MPR458860:MQU458860 MZN458860:NAQ458860 NJJ458860:NKM458860 NTF458860:NUI458860 ODB458860:OEE458860 OMX458860:OOA458860 OWT458860:OXW458860 PGP458860:PHS458860 PQL458860:PRO458860 QAH458860:QBK458860 QKD458860:QLG458860 QTZ458860:QVC458860 RDV458860:REY458860 RNR458860:ROU458860 RXN458860:RYQ458860 SHJ458860:SIM458860 SRF458860:SSI458860 TBB458860:TCE458860 TKX458860:TMA458860 TUT458860:TVW458860 UEP458860:UFS458860 UOL458860:UPO458860 UYH458860:UZK458860 VID458860:VJG458860 VRZ458860:VTC458860 WBV458860:WCY458860 WLR458860:WMU458860 WVN458860:WWQ458860 D524396:AQ524396 JB524396:KE524396 SX524396:UA524396 ACT524396:ADW524396 AMP524396:ANS524396 AWL524396:AXO524396 BGH524396:BHK524396 BQD524396:BRG524396 BZZ524396:CBC524396 CJV524396:CKY524396 CTR524396:CUU524396 DDN524396:DEQ524396 DNJ524396:DOM524396 DXF524396:DYI524396 EHB524396:EIE524396 EQX524396:ESA524396 FAT524396:FBW524396 FKP524396:FLS524396 FUL524396:FVO524396 GEH524396:GFK524396 GOD524396:GPG524396 GXZ524396:GZC524396 HHV524396:HIY524396 HRR524396:HSU524396 IBN524396:ICQ524396 ILJ524396:IMM524396 IVF524396:IWI524396 JFB524396:JGE524396 JOX524396:JQA524396 JYT524396:JZW524396 KIP524396:KJS524396 KSL524396:KTO524396 LCH524396:LDK524396 LMD524396:LNG524396 LVZ524396:LXC524396 MFV524396:MGY524396 MPR524396:MQU524396 MZN524396:NAQ524396 NJJ524396:NKM524396 NTF524396:NUI524396 ODB524396:OEE524396 OMX524396:OOA524396 OWT524396:OXW524396 PGP524396:PHS524396 PQL524396:PRO524396 QAH524396:QBK524396 QKD524396:QLG524396 QTZ524396:QVC524396 RDV524396:REY524396 RNR524396:ROU524396 RXN524396:RYQ524396 SHJ524396:SIM524396 SRF524396:SSI524396 TBB524396:TCE524396 TKX524396:TMA524396 TUT524396:TVW524396 UEP524396:UFS524396 UOL524396:UPO524396 UYH524396:UZK524396 VID524396:VJG524396 VRZ524396:VTC524396 WBV524396:WCY524396 WLR524396:WMU524396 WVN524396:WWQ524396 D589932:AQ589932 JB589932:KE589932 SX589932:UA589932 ACT589932:ADW589932 AMP589932:ANS589932 AWL589932:AXO589932 BGH589932:BHK589932 BQD589932:BRG589932 BZZ589932:CBC589932 CJV589932:CKY589932 CTR589932:CUU589932 DDN589932:DEQ589932 DNJ589932:DOM589932 DXF589932:DYI589932 EHB589932:EIE589932 EQX589932:ESA589932 FAT589932:FBW589932 FKP589932:FLS589932 FUL589932:FVO589932 GEH589932:GFK589932 GOD589932:GPG589932 GXZ589932:GZC589932 HHV589932:HIY589932 HRR589932:HSU589932 IBN589932:ICQ589932 ILJ589932:IMM589932 IVF589932:IWI589932 JFB589932:JGE589932 JOX589932:JQA589932 JYT589932:JZW589932 KIP589932:KJS589932 KSL589932:KTO589932 LCH589932:LDK589932 LMD589932:LNG589932 LVZ589932:LXC589932 MFV589932:MGY589932 MPR589932:MQU589932 MZN589932:NAQ589932 NJJ589932:NKM589932 NTF589932:NUI589932 ODB589932:OEE589932 OMX589932:OOA589932 OWT589932:OXW589932 PGP589932:PHS589932 PQL589932:PRO589932 QAH589932:QBK589932 QKD589932:QLG589932 QTZ589932:QVC589932 RDV589932:REY589932 RNR589932:ROU589932 RXN589932:RYQ589932 SHJ589932:SIM589932 SRF589932:SSI589932 TBB589932:TCE589932 TKX589932:TMA589932 TUT589932:TVW589932 UEP589932:UFS589932 UOL589932:UPO589932 UYH589932:UZK589932 VID589932:VJG589932 VRZ589932:VTC589932 WBV589932:WCY589932 WLR589932:WMU589932 WVN589932:WWQ589932 D655468:AQ655468 JB655468:KE655468 SX655468:UA655468 ACT655468:ADW655468 AMP655468:ANS655468 AWL655468:AXO655468 BGH655468:BHK655468 BQD655468:BRG655468 BZZ655468:CBC655468 CJV655468:CKY655468 CTR655468:CUU655468 DDN655468:DEQ655468 DNJ655468:DOM655468 DXF655468:DYI655468 EHB655468:EIE655468 EQX655468:ESA655468 FAT655468:FBW655468 FKP655468:FLS655468 FUL655468:FVO655468 GEH655468:GFK655468 GOD655468:GPG655468 GXZ655468:GZC655468 HHV655468:HIY655468 HRR655468:HSU655468 IBN655468:ICQ655468 ILJ655468:IMM655468 IVF655468:IWI655468 JFB655468:JGE655468 JOX655468:JQA655468 JYT655468:JZW655468 KIP655468:KJS655468 KSL655468:KTO655468 LCH655468:LDK655468 LMD655468:LNG655468 LVZ655468:LXC655468 MFV655468:MGY655468 MPR655468:MQU655468 MZN655468:NAQ655468 NJJ655468:NKM655468 NTF655468:NUI655468 ODB655468:OEE655468 OMX655468:OOA655468 OWT655468:OXW655468 PGP655468:PHS655468 PQL655468:PRO655468 QAH655468:QBK655468 QKD655468:QLG655468 QTZ655468:QVC655468 RDV655468:REY655468 RNR655468:ROU655468 RXN655468:RYQ655468 SHJ655468:SIM655468 SRF655468:SSI655468 TBB655468:TCE655468 TKX655468:TMA655468 TUT655468:TVW655468 UEP655468:UFS655468 UOL655468:UPO655468 UYH655468:UZK655468 VID655468:VJG655468 VRZ655468:VTC655468 WBV655468:WCY655468 WLR655468:WMU655468 WVN655468:WWQ655468 D721004:AQ721004 JB721004:KE721004 SX721004:UA721004 ACT721004:ADW721004 AMP721004:ANS721004 AWL721004:AXO721004 BGH721004:BHK721004 BQD721004:BRG721004 BZZ721004:CBC721004 CJV721004:CKY721004 CTR721004:CUU721004 DDN721004:DEQ721004 DNJ721004:DOM721004 DXF721004:DYI721004 EHB721004:EIE721004 EQX721004:ESA721004 FAT721004:FBW721004 FKP721004:FLS721004 FUL721004:FVO721004 GEH721004:GFK721004 GOD721004:GPG721004 GXZ721004:GZC721004 HHV721004:HIY721004 HRR721004:HSU721004 IBN721004:ICQ721004 ILJ721004:IMM721004 IVF721004:IWI721004 JFB721004:JGE721004 JOX721004:JQA721004 JYT721004:JZW721004 KIP721004:KJS721004 KSL721004:KTO721004 LCH721004:LDK721004 LMD721004:LNG721004 LVZ721004:LXC721004 MFV721004:MGY721004 MPR721004:MQU721004 MZN721004:NAQ721004 NJJ721004:NKM721004 NTF721004:NUI721004 ODB721004:OEE721004 OMX721004:OOA721004 OWT721004:OXW721004 PGP721004:PHS721004 PQL721004:PRO721004 QAH721004:QBK721004 QKD721004:QLG721004 QTZ721004:QVC721004 RDV721004:REY721004 RNR721004:ROU721004 RXN721004:RYQ721004 SHJ721004:SIM721004 SRF721004:SSI721004 TBB721004:TCE721004 TKX721004:TMA721004 TUT721004:TVW721004 UEP721004:UFS721004 UOL721004:UPO721004 UYH721004:UZK721004 VID721004:VJG721004 VRZ721004:VTC721004 WBV721004:WCY721004 WLR721004:WMU721004 WVN721004:WWQ721004 D786540:AQ786540 JB786540:KE786540 SX786540:UA786540 ACT786540:ADW786540 AMP786540:ANS786540 AWL786540:AXO786540 BGH786540:BHK786540 BQD786540:BRG786540 BZZ786540:CBC786540 CJV786540:CKY786540 CTR786540:CUU786540 DDN786540:DEQ786540 DNJ786540:DOM786540 DXF786540:DYI786540 EHB786540:EIE786540 EQX786540:ESA786540 FAT786540:FBW786540 FKP786540:FLS786540 FUL786540:FVO786540 GEH786540:GFK786540 GOD786540:GPG786540 GXZ786540:GZC786540 HHV786540:HIY786540 HRR786540:HSU786540 IBN786540:ICQ786540 ILJ786540:IMM786540 IVF786540:IWI786540 JFB786540:JGE786540 JOX786540:JQA786540 JYT786540:JZW786540 KIP786540:KJS786540 KSL786540:KTO786540 LCH786540:LDK786540 LMD786540:LNG786540 LVZ786540:LXC786540 MFV786540:MGY786540 MPR786540:MQU786540 MZN786540:NAQ786540 NJJ786540:NKM786540 NTF786540:NUI786540 ODB786540:OEE786540 OMX786540:OOA786540 OWT786540:OXW786540 PGP786540:PHS786540 PQL786540:PRO786540 QAH786540:QBK786540 QKD786540:QLG786540 QTZ786540:QVC786540 RDV786540:REY786540 RNR786540:ROU786540 RXN786540:RYQ786540 SHJ786540:SIM786540 SRF786540:SSI786540 TBB786540:TCE786540 TKX786540:TMA786540 TUT786540:TVW786540 UEP786540:UFS786540 UOL786540:UPO786540 UYH786540:UZK786540 VID786540:VJG786540 VRZ786540:VTC786540 WBV786540:WCY786540 WLR786540:WMU786540 WVN786540:WWQ786540 D852076:AQ852076 JB852076:KE852076 SX852076:UA852076 ACT852076:ADW852076 AMP852076:ANS852076 AWL852076:AXO852076 BGH852076:BHK852076 BQD852076:BRG852076 BZZ852076:CBC852076 CJV852076:CKY852076 CTR852076:CUU852076 DDN852076:DEQ852076 DNJ852076:DOM852076 DXF852076:DYI852076 EHB852076:EIE852076 EQX852076:ESA852076 FAT852076:FBW852076 FKP852076:FLS852076 FUL852076:FVO852076 GEH852076:GFK852076 GOD852076:GPG852076 GXZ852076:GZC852076 HHV852076:HIY852076 HRR852076:HSU852076 IBN852076:ICQ852076 ILJ852076:IMM852076 IVF852076:IWI852076 JFB852076:JGE852076 JOX852076:JQA852076 JYT852076:JZW852076 KIP852076:KJS852076 KSL852076:KTO852076 LCH852076:LDK852076 LMD852076:LNG852076 LVZ852076:LXC852076 MFV852076:MGY852076 MPR852076:MQU852076 MZN852076:NAQ852076 NJJ852076:NKM852076 NTF852076:NUI852076 ODB852076:OEE852076 OMX852076:OOA852076 OWT852076:OXW852076 PGP852076:PHS852076 PQL852076:PRO852076 QAH852076:QBK852076 QKD852076:QLG852076 QTZ852076:QVC852076 RDV852076:REY852076 RNR852076:ROU852076 RXN852076:RYQ852076 SHJ852076:SIM852076 SRF852076:SSI852076 TBB852076:TCE852076 TKX852076:TMA852076 TUT852076:TVW852076 UEP852076:UFS852076 UOL852076:UPO852076 UYH852076:UZK852076 VID852076:VJG852076 VRZ852076:VTC852076 WBV852076:WCY852076 WLR852076:WMU852076 WVN852076:WWQ852076 D917612:AQ917612 JB917612:KE917612 SX917612:UA917612 ACT917612:ADW917612 AMP917612:ANS917612 AWL917612:AXO917612 BGH917612:BHK917612 BQD917612:BRG917612 BZZ917612:CBC917612 CJV917612:CKY917612 CTR917612:CUU917612 DDN917612:DEQ917612 DNJ917612:DOM917612 DXF917612:DYI917612 EHB917612:EIE917612 EQX917612:ESA917612 FAT917612:FBW917612 FKP917612:FLS917612 FUL917612:FVO917612 GEH917612:GFK917612 GOD917612:GPG917612 GXZ917612:GZC917612 HHV917612:HIY917612 HRR917612:HSU917612 IBN917612:ICQ917612 ILJ917612:IMM917612 IVF917612:IWI917612 JFB917612:JGE917612 JOX917612:JQA917612 JYT917612:JZW917612 KIP917612:KJS917612 KSL917612:KTO917612 LCH917612:LDK917612 LMD917612:LNG917612 LVZ917612:LXC917612 MFV917612:MGY917612 MPR917612:MQU917612 MZN917612:NAQ917612 NJJ917612:NKM917612 NTF917612:NUI917612 ODB917612:OEE917612 OMX917612:OOA917612 OWT917612:OXW917612 PGP917612:PHS917612 PQL917612:PRO917612 QAH917612:QBK917612 QKD917612:QLG917612 QTZ917612:QVC917612 RDV917612:REY917612 RNR917612:ROU917612 RXN917612:RYQ917612 SHJ917612:SIM917612 SRF917612:SSI917612 TBB917612:TCE917612 TKX917612:TMA917612 TUT917612:TVW917612 UEP917612:UFS917612 UOL917612:UPO917612 UYH917612:UZK917612 VID917612:VJG917612 VRZ917612:VTC917612 WBV917612:WCY917612 WLR917612:WMU917612 WVN917612:WWQ917612 D983148:AQ983148 JB983148:KE983148 SX983148:UA983148 ACT983148:ADW983148 AMP983148:ANS983148 AWL983148:AXO983148 BGH983148:BHK983148 BQD983148:BRG983148 BZZ983148:CBC983148 CJV983148:CKY983148 CTR983148:CUU983148 DDN983148:DEQ983148 DNJ983148:DOM983148 DXF983148:DYI983148 EHB983148:EIE983148 EQX983148:ESA983148 FAT983148:FBW983148 FKP983148:FLS983148 FUL983148:FVO983148 GEH983148:GFK983148 GOD983148:GPG983148 GXZ983148:GZC983148 HHV983148:HIY983148 HRR983148:HSU983148 IBN983148:ICQ983148 ILJ983148:IMM983148 IVF983148:IWI983148 JFB983148:JGE983148 JOX983148:JQA983148 JYT983148:JZW983148 KIP983148:KJS983148 KSL983148:KTO983148 LCH983148:LDK983148 LMD983148:LNG983148 LVZ983148:LXC983148 MFV983148:MGY983148 MPR983148:MQU983148 MZN983148:NAQ983148 NJJ983148:NKM983148 NTF983148:NUI983148 ODB983148:OEE983148 OMX983148:OOA983148 OWT983148:OXW983148 PGP983148:PHS983148 PQL983148:PRO983148 QAH983148:QBK983148 QKD983148:QLG983148 QTZ983148:QVC983148 RDV983148:REY983148 RNR983148:ROU983148 RXN983148:RYQ983148 SHJ983148:SIM983148 SRF983148:SSI983148 TBB983148:TCE983148 TKX983148:TMA983148 TUT983148:TVW983148 UEP983148:UFS983148 UOL983148:UPO983148 UYH983148:UZK983148 VID983148:VJG983148 VRZ983148:VTC983148 WBV983148:WCY983148 WLR983148:WMU983148 WVN983148:WWQ983148 UEP153:UFS153 D65642:AQ65642 JB65642:KE65642 SX65642:UA65642 ACT65642:ADW65642 AMP65642:ANS65642 AWL65642:AXO65642 BGH65642:BHK65642 BQD65642:BRG65642 BZZ65642:CBC65642 CJV65642:CKY65642 CTR65642:CUU65642 DDN65642:DEQ65642 DNJ65642:DOM65642 DXF65642:DYI65642 EHB65642:EIE65642 EQX65642:ESA65642 FAT65642:FBW65642 FKP65642:FLS65642 FUL65642:FVO65642 GEH65642:GFK65642 GOD65642:GPG65642 GXZ65642:GZC65642 HHV65642:HIY65642 HRR65642:HSU65642 IBN65642:ICQ65642 ILJ65642:IMM65642 IVF65642:IWI65642 JFB65642:JGE65642 JOX65642:JQA65642 JYT65642:JZW65642 KIP65642:KJS65642 KSL65642:KTO65642 LCH65642:LDK65642 LMD65642:LNG65642 LVZ65642:LXC65642 MFV65642:MGY65642 MPR65642:MQU65642 MZN65642:NAQ65642 NJJ65642:NKM65642 NTF65642:NUI65642 ODB65642:OEE65642 OMX65642:OOA65642 OWT65642:OXW65642 PGP65642:PHS65642 PQL65642:PRO65642 QAH65642:QBK65642 QKD65642:QLG65642 QTZ65642:QVC65642 RDV65642:REY65642 RNR65642:ROU65642 RXN65642:RYQ65642 SHJ65642:SIM65642 SRF65642:SSI65642 TBB65642:TCE65642 TKX65642:TMA65642 TUT65642:TVW65642 UEP65642:UFS65642 UOL65642:UPO65642 UYH65642:UZK65642 VID65642:VJG65642 VRZ65642:VTC65642 WBV65642:WCY65642 WLR65642:WMU65642 WVN65642:WWQ65642 D131178:AQ131178 JB131178:KE131178 SX131178:UA131178 ACT131178:ADW131178 AMP131178:ANS131178 AWL131178:AXO131178 BGH131178:BHK131178 BQD131178:BRG131178 BZZ131178:CBC131178 CJV131178:CKY131178 CTR131178:CUU131178 DDN131178:DEQ131178 DNJ131178:DOM131178 DXF131178:DYI131178 EHB131178:EIE131178 EQX131178:ESA131178 FAT131178:FBW131178 FKP131178:FLS131178 FUL131178:FVO131178 GEH131178:GFK131178 GOD131178:GPG131178 GXZ131178:GZC131178 HHV131178:HIY131178 HRR131178:HSU131178 IBN131178:ICQ131178 ILJ131178:IMM131178 IVF131178:IWI131178 JFB131178:JGE131178 JOX131178:JQA131178 JYT131178:JZW131178 KIP131178:KJS131178 KSL131178:KTO131178 LCH131178:LDK131178 LMD131178:LNG131178 LVZ131178:LXC131178 MFV131178:MGY131178 MPR131178:MQU131178 MZN131178:NAQ131178 NJJ131178:NKM131178 NTF131178:NUI131178 ODB131178:OEE131178 OMX131178:OOA131178 OWT131178:OXW131178 PGP131178:PHS131178 PQL131178:PRO131178 QAH131178:QBK131178 QKD131178:QLG131178 QTZ131178:QVC131178 RDV131178:REY131178 RNR131178:ROU131178 RXN131178:RYQ131178 SHJ131178:SIM131178 SRF131178:SSI131178 TBB131178:TCE131178 TKX131178:TMA131178 TUT131178:TVW131178 UEP131178:UFS131178 UOL131178:UPO131178 UYH131178:UZK131178 VID131178:VJG131178 VRZ131178:VTC131178 WBV131178:WCY131178 WLR131178:WMU131178 WVN131178:WWQ131178 D196714:AQ196714 JB196714:KE196714 SX196714:UA196714 ACT196714:ADW196714 AMP196714:ANS196714 AWL196714:AXO196714 BGH196714:BHK196714 BQD196714:BRG196714 BZZ196714:CBC196714 CJV196714:CKY196714 CTR196714:CUU196714 DDN196714:DEQ196714 DNJ196714:DOM196714 DXF196714:DYI196714 EHB196714:EIE196714 EQX196714:ESA196714 FAT196714:FBW196714 FKP196714:FLS196714 FUL196714:FVO196714 GEH196714:GFK196714 GOD196714:GPG196714 GXZ196714:GZC196714 HHV196714:HIY196714 HRR196714:HSU196714 IBN196714:ICQ196714 ILJ196714:IMM196714 IVF196714:IWI196714 JFB196714:JGE196714 JOX196714:JQA196714 JYT196714:JZW196714 KIP196714:KJS196714 KSL196714:KTO196714 LCH196714:LDK196714 LMD196714:LNG196714 LVZ196714:LXC196714 MFV196714:MGY196714 MPR196714:MQU196714 MZN196714:NAQ196714 NJJ196714:NKM196714 NTF196714:NUI196714 ODB196714:OEE196714 OMX196714:OOA196714 OWT196714:OXW196714 PGP196714:PHS196714 PQL196714:PRO196714 QAH196714:QBK196714 QKD196714:QLG196714 QTZ196714:QVC196714 RDV196714:REY196714 RNR196714:ROU196714 RXN196714:RYQ196714 SHJ196714:SIM196714 SRF196714:SSI196714 TBB196714:TCE196714 TKX196714:TMA196714 TUT196714:TVW196714 UEP196714:UFS196714 UOL196714:UPO196714 UYH196714:UZK196714 VID196714:VJG196714 VRZ196714:VTC196714 WBV196714:WCY196714 WLR196714:WMU196714 WVN196714:WWQ196714 D262250:AQ262250 JB262250:KE262250 SX262250:UA262250 ACT262250:ADW262250 AMP262250:ANS262250 AWL262250:AXO262250 BGH262250:BHK262250 BQD262250:BRG262250 BZZ262250:CBC262250 CJV262250:CKY262250 CTR262250:CUU262250 DDN262250:DEQ262250 DNJ262250:DOM262250 DXF262250:DYI262250 EHB262250:EIE262250 EQX262250:ESA262250 FAT262250:FBW262250 FKP262250:FLS262250 FUL262250:FVO262250 GEH262250:GFK262250 GOD262250:GPG262250 GXZ262250:GZC262250 HHV262250:HIY262250 HRR262250:HSU262250 IBN262250:ICQ262250 ILJ262250:IMM262250 IVF262250:IWI262250 JFB262250:JGE262250 JOX262250:JQA262250 JYT262250:JZW262250 KIP262250:KJS262250 KSL262250:KTO262250 LCH262250:LDK262250 LMD262250:LNG262250 LVZ262250:LXC262250 MFV262250:MGY262250 MPR262250:MQU262250 MZN262250:NAQ262250 NJJ262250:NKM262250 NTF262250:NUI262250 ODB262250:OEE262250 OMX262250:OOA262250 OWT262250:OXW262250 PGP262250:PHS262250 PQL262250:PRO262250 QAH262250:QBK262250 QKD262250:QLG262250 QTZ262250:QVC262250 RDV262250:REY262250 RNR262250:ROU262250 RXN262250:RYQ262250 SHJ262250:SIM262250 SRF262250:SSI262250 TBB262250:TCE262250 TKX262250:TMA262250 TUT262250:TVW262250 UEP262250:UFS262250 UOL262250:UPO262250 UYH262250:UZK262250 VID262250:VJG262250 VRZ262250:VTC262250 WBV262250:WCY262250 WLR262250:WMU262250 WVN262250:WWQ262250 D327786:AQ327786 JB327786:KE327786 SX327786:UA327786 ACT327786:ADW327786 AMP327786:ANS327786 AWL327786:AXO327786 BGH327786:BHK327786 BQD327786:BRG327786 BZZ327786:CBC327786 CJV327786:CKY327786 CTR327786:CUU327786 DDN327786:DEQ327786 DNJ327786:DOM327786 DXF327786:DYI327786 EHB327786:EIE327786 EQX327786:ESA327786 FAT327786:FBW327786 FKP327786:FLS327786 FUL327786:FVO327786 GEH327786:GFK327786 GOD327786:GPG327786 GXZ327786:GZC327786 HHV327786:HIY327786 HRR327786:HSU327786 IBN327786:ICQ327786 ILJ327786:IMM327786 IVF327786:IWI327786 JFB327786:JGE327786 JOX327786:JQA327786 JYT327786:JZW327786 KIP327786:KJS327786 KSL327786:KTO327786 LCH327786:LDK327786 LMD327786:LNG327786 LVZ327786:LXC327786 MFV327786:MGY327786 MPR327786:MQU327786 MZN327786:NAQ327786 NJJ327786:NKM327786 NTF327786:NUI327786 ODB327786:OEE327786 OMX327786:OOA327786 OWT327786:OXW327786 PGP327786:PHS327786 PQL327786:PRO327786 QAH327786:QBK327786 QKD327786:QLG327786 QTZ327786:QVC327786 RDV327786:REY327786 RNR327786:ROU327786 RXN327786:RYQ327786 SHJ327786:SIM327786 SRF327786:SSI327786 TBB327786:TCE327786 TKX327786:TMA327786 TUT327786:TVW327786 UEP327786:UFS327786 UOL327786:UPO327786 UYH327786:UZK327786 VID327786:VJG327786 VRZ327786:VTC327786 WBV327786:WCY327786 WLR327786:WMU327786 WVN327786:WWQ327786 D393322:AQ393322 JB393322:KE393322 SX393322:UA393322 ACT393322:ADW393322 AMP393322:ANS393322 AWL393322:AXO393322 BGH393322:BHK393322 BQD393322:BRG393322 BZZ393322:CBC393322 CJV393322:CKY393322 CTR393322:CUU393322 DDN393322:DEQ393322 DNJ393322:DOM393322 DXF393322:DYI393322 EHB393322:EIE393322 EQX393322:ESA393322 FAT393322:FBW393322 FKP393322:FLS393322 FUL393322:FVO393322 GEH393322:GFK393322 GOD393322:GPG393322 GXZ393322:GZC393322 HHV393322:HIY393322 HRR393322:HSU393322 IBN393322:ICQ393322 ILJ393322:IMM393322 IVF393322:IWI393322 JFB393322:JGE393322 JOX393322:JQA393322 JYT393322:JZW393322 KIP393322:KJS393322 KSL393322:KTO393322 LCH393322:LDK393322 LMD393322:LNG393322 LVZ393322:LXC393322 MFV393322:MGY393322 MPR393322:MQU393322 MZN393322:NAQ393322 NJJ393322:NKM393322 NTF393322:NUI393322 ODB393322:OEE393322 OMX393322:OOA393322 OWT393322:OXW393322 PGP393322:PHS393322 PQL393322:PRO393322 QAH393322:QBK393322 QKD393322:QLG393322 QTZ393322:QVC393322 RDV393322:REY393322 RNR393322:ROU393322 RXN393322:RYQ393322 SHJ393322:SIM393322 SRF393322:SSI393322 TBB393322:TCE393322 TKX393322:TMA393322 TUT393322:TVW393322 UEP393322:UFS393322 UOL393322:UPO393322 UYH393322:UZK393322 VID393322:VJG393322 VRZ393322:VTC393322 WBV393322:WCY393322 WLR393322:WMU393322 WVN393322:WWQ393322 D458858:AQ458858 JB458858:KE458858 SX458858:UA458858 ACT458858:ADW458858 AMP458858:ANS458858 AWL458858:AXO458858 BGH458858:BHK458858 BQD458858:BRG458858 BZZ458858:CBC458858 CJV458858:CKY458858 CTR458858:CUU458858 DDN458858:DEQ458858 DNJ458858:DOM458858 DXF458858:DYI458858 EHB458858:EIE458858 EQX458858:ESA458858 FAT458858:FBW458858 FKP458858:FLS458858 FUL458858:FVO458858 GEH458858:GFK458858 GOD458858:GPG458858 GXZ458858:GZC458858 HHV458858:HIY458858 HRR458858:HSU458858 IBN458858:ICQ458858 ILJ458858:IMM458858 IVF458858:IWI458858 JFB458858:JGE458858 JOX458858:JQA458858 JYT458858:JZW458858 KIP458858:KJS458858 KSL458858:KTO458858 LCH458858:LDK458858 LMD458858:LNG458858 LVZ458858:LXC458858 MFV458858:MGY458858 MPR458858:MQU458858 MZN458858:NAQ458858 NJJ458858:NKM458858 NTF458858:NUI458858 ODB458858:OEE458858 OMX458858:OOA458858 OWT458858:OXW458858 PGP458858:PHS458858 PQL458858:PRO458858 QAH458858:QBK458858 QKD458858:QLG458858 QTZ458858:QVC458858 RDV458858:REY458858 RNR458858:ROU458858 RXN458858:RYQ458858 SHJ458858:SIM458858 SRF458858:SSI458858 TBB458858:TCE458858 TKX458858:TMA458858 TUT458858:TVW458858 UEP458858:UFS458858 UOL458858:UPO458858 UYH458858:UZK458858 VID458858:VJG458858 VRZ458858:VTC458858 WBV458858:WCY458858 WLR458858:WMU458858 WVN458858:WWQ458858 D524394:AQ524394 JB524394:KE524394 SX524394:UA524394 ACT524394:ADW524394 AMP524394:ANS524394 AWL524394:AXO524394 BGH524394:BHK524394 BQD524394:BRG524394 BZZ524394:CBC524394 CJV524394:CKY524394 CTR524394:CUU524394 DDN524394:DEQ524394 DNJ524394:DOM524394 DXF524394:DYI524394 EHB524394:EIE524394 EQX524394:ESA524394 FAT524394:FBW524394 FKP524394:FLS524394 FUL524394:FVO524394 GEH524394:GFK524394 GOD524394:GPG524394 GXZ524394:GZC524394 HHV524394:HIY524394 HRR524394:HSU524394 IBN524394:ICQ524394 ILJ524394:IMM524394 IVF524394:IWI524394 JFB524394:JGE524394 JOX524394:JQA524394 JYT524394:JZW524394 KIP524394:KJS524394 KSL524394:KTO524394 LCH524394:LDK524394 LMD524394:LNG524394 LVZ524394:LXC524394 MFV524394:MGY524394 MPR524394:MQU524394 MZN524394:NAQ524394 NJJ524394:NKM524394 NTF524394:NUI524394 ODB524394:OEE524394 OMX524394:OOA524394 OWT524394:OXW524394 PGP524394:PHS524394 PQL524394:PRO524394 QAH524394:QBK524394 QKD524394:QLG524394 QTZ524394:QVC524394 RDV524394:REY524394 RNR524394:ROU524394 RXN524394:RYQ524394 SHJ524394:SIM524394 SRF524394:SSI524394 TBB524394:TCE524394 TKX524394:TMA524394 TUT524394:TVW524394 UEP524394:UFS524394 UOL524394:UPO524394 UYH524394:UZK524394 VID524394:VJG524394 VRZ524394:VTC524394 WBV524394:WCY524394 WLR524394:WMU524394 WVN524394:WWQ524394 D589930:AQ589930 JB589930:KE589930 SX589930:UA589930 ACT589930:ADW589930 AMP589930:ANS589930 AWL589930:AXO589930 BGH589930:BHK589930 BQD589930:BRG589930 BZZ589930:CBC589930 CJV589930:CKY589930 CTR589930:CUU589930 DDN589930:DEQ589930 DNJ589930:DOM589930 DXF589930:DYI589930 EHB589930:EIE589930 EQX589930:ESA589930 FAT589930:FBW589930 FKP589930:FLS589930 FUL589930:FVO589930 GEH589930:GFK589930 GOD589930:GPG589930 GXZ589930:GZC589930 HHV589930:HIY589930 HRR589930:HSU589930 IBN589930:ICQ589930 ILJ589930:IMM589930 IVF589930:IWI589930 JFB589930:JGE589930 JOX589930:JQA589930 JYT589930:JZW589930 KIP589930:KJS589930 KSL589930:KTO589930 LCH589930:LDK589930 LMD589930:LNG589930 LVZ589930:LXC589930 MFV589930:MGY589930 MPR589930:MQU589930 MZN589930:NAQ589930 NJJ589930:NKM589930 NTF589930:NUI589930 ODB589930:OEE589930 OMX589930:OOA589930 OWT589930:OXW589930 PGP589930:PHS589930 PQL589930:PRO589930 QAH589930:QBK589930 QKD589930:QLG589930 QTZ589930:QVC589930 RDV589930:REY589930 RNR589930:ROU589930 RXN589930:RYQ589930 SHJ589930:SIM589930 SRF589930:SSI589930 TBB589930:TCE589930 TKX589930:TMA589930 TUT589930:TVW589930 UEP589930:UFS589930 UOL589930:UPO589930 UYH589930:UZK589930 VID589930:VJG589930 VRZ589930:VTC589930 WBV589930:WCY589930 WLR589930:WMU589930 WVN589930:WWQ589930 D655466:AQ655466 JB655466:KE655466 SX655466:UA655466 ACT655466:ADW655466 AMP655466:ANS655466 AWL655466:AXO655466 BGH655466:BHK655466 BQD655466:BRG655466 BZZ655466:CBC655466 CJV655466:CKY655466 CTR655466:CUU655466 DDN655466:DEQ655466 DNJ655466:DOM655466 DXF655466:DYI655466 EHB655466:EIE655466 EQX655466:ESA655466 FAT655466:FBW655466 FKP655466:FLS655466 FUL655466:FVO655466 GEH655466:GFK655466 GOD655466:GPG655466 GXZ655466:GZC655466 HHV655466:HIY655466 HRR655466:HSU655466 IBN655466:ICQ655466 ILJ655466:IMM655466 IVF655466:IWI655466 JFB655466:JGE655466 JOX655466:JQA655466 JYT655466:JZW655466 KIP655466:KJS655466 KSL655466:KTO655466 LCH655466:LDK655466 LMD655466:LNG655466 LVZ655466:LXC655466 MFV655466:MGY655466 MPR655466:MQU655466 MZN655466:NAQ655466 NJJ655466:NKM655466 NTF655466:NUI655466 ODB655466:OEE655466 OMX655466:OOA655466 OWT655466:OXW655466 PGP655466:PHS655466 PQL655466:PRO655466 QAH655466:QBK655466 QKD655466:QLG655466 QTZ655466:QVC655466 RDV655466:REY655466 RNR655466:ROU655466 RXN655466:RYQ655466 SHJ655466:SIM655466 SRF655466:SSI655466 TBB655466:TCE655466 TKX655466:TMA655466 TUT655466:TVW655466 UEP655466:UFS655466 UOL655466:UPO655466 UYH655466:UZK655466 VID655466:VJG655466 VRZ655466:VTC655466 WBV655466:WCY655466 WLR655466:WMU655466 WVN655466:WWQ655466 D721002:AQ721002 JB721002:KE721002 SX721002:UA721002 ACT721002:ADW721002 AMP721002:ANS721002 AWL721002:AXO721002 BGH721002:BHK721002 BQD721002:BRG721002 BZZ721002:CBC721002 CJV721002:CKY721002 CTR721002:CUU721002 DDN721002:DEQ721002 DNJ721002:DOM721002 DXF721002:DYI721002 EHB721002:EIE721002 EQX721002:ESA721002 FAT721002:FBW721002 FKP721002:FLS721002 FUL721002:FVO721002 GEH721002:GFK721002 GOD721002:GPG721002 GXZ721002:GZC721002 HHV721002:HIY721002 HRR721002:HSU721002 IBN721002:ICQ721002 ILJ721002:IMM721002 IVF721002:IWI721002 JFB721002:JGE721002 JOX721002:JQA721002 JYT721002:JZW721002 KIP721002:KJS721002 KSL721002:KTO721002 LCH721002:LDK721002 LMD721002:LNG721002 LVZ721002:LXC721002 MFV721002:MGY721002 MPR721002:MQU721002 MZN721002:NAQ721002 NJJ721002:NKM721002 NTF721002:NUI721002 ODB721002:OEE721002 OMX721002:OOA721002 OWT721002:OXW721002 PGP721002:PHS721002 PQL721002:PRO721002 QAH721002:QBK721002 QKD721002:QLG721002 QTZ721002:QVC721002 RDV721002:REY721002 RNR721002:ROU721002 RXN721002:RYQ721002 SHJ721002:SIM721002 SRF721002:SSI721002 TBB721002:TCE721002 TKX721002:TMA721002 TUT721002:TVW721002 UEP721002:UFS721002 UOL721002:UPO721002 UYH721002:UZK721002 VID721002:VJG721002 VRZ721002:VTC721002 WBV721002:WCY721002 WLR721002:WMU721002 WVN721002:WWQ721002 D786538:AQ786538 JB786538:KE786538 SX786538:UA786538 ACT786538:ADW786538 AMP786538:ANS786538 AWL786538:AXO786538 BGH786538:BHK786538 BQD786538:BRG786538 BZZ786538:CBC786538 CJV786538:CKY786538 CTR786538:CUU786538 DDN786538:DEQ786538 DNJ786538:DOM786538 DXF786538:DYI786538 EHB786538:EIE786538 EQX786538:ESA786538 FAT786538:FBW786538 FKP786538:FLS786538 FUL786538:FVO786538 GEH786538:GFK786538 GOD786538:GPG786538 GXZ786538:GZC786538 HHV786538:HIY786538 HRR786538:HSU786538 IBN786538:ICQ786538 ILJ786538:IMM786538 IVF786538:IWI786538 JFB786538:JGE786538 JOX786538:JQA786538 JYT786538:JZW786538 KIP786538:KJS786538 KSL786538:KTO786538 LCH786538:LDK786538 LMD786538:LNG786538 LVZ786538:LXC786538 MFV786538:MGY786538 MPR786538:MQU786538 MZN786538:NAQ786538 NJJ786538:NKM786538 NTF786538:NUI786538 ODB786538:OEE786538 OMX786538:OOA786538 OWT786538:OXW786538 PGP786538:PHS786538 PQL786538:PRO786538 QAH786538:QBK786538 QKD786538:QLG786538 QTZ786538:QVC786538 RDV786538:REY786538 RNR786538:ROU786538 RXN786538:RYQ786538 SHJ786538:SIM786538 SRF786538:SSI786538 TBB786538:TCE786538 TKX786538:TMA786538 TUT786538:TVW786538 UEP786538:UFS786538 UOL786538:UPO786538 UYH786538:UZK786538 VID786538:VJG786538 VRZ786538:VTC786538 WBV786538:WCY786538 WLR786538:WMU786538 WVN786538:WWQ786538 D852074:AQ852074 JB852074:KE852074 SX852074:UA852074 ACT852074:ADW852074 AMP852074:ANS852074 AWL852074:AXO852074 BGH852074:BHK852074 BQD852074:BRG852074 BZZ852074:CBC852074 CJV852074:CKY852074 CTR852074:CUU852074 DDN852074:DEQ852074 DNJ852074:DOM852074 DXF852074:DYI852074 EHB852074:EIE852074 EQX852074:ESA852074 FAT852074:FBW852074 FKP852074:FLS852074 FUL852074:FVO852074 GEH852074:GFK852074 GOD852074:GPG852074 GXZ852074:GZC852074 HHV852074:HIY852074 HRR852074:HSU852074 IBN852074:ICQ852074 ILJ852074:IMM852074 IVF852074:IWI852074 JFB852074:JGE852074 JOX852074:JQA852074 JYT852074:JZW852074 KIP852074:KJS852074 KSL852074:KTO852074 LCH852074:LDK852074 LMD852074:LNG852074 LVZ852074:LXC852074 MFV852074:MGY852074 MPR852074:MQU852074 MZN852074:NAQ852074 NJJ852074:NKM852074 NTF852074:NUI852074 ODB852074:OEE852074 OMX852074:OOA852074 OWT852074:OXW852074 PGP852074:PHS852074 PQL852074:PRO852074 QAH852074:QBK852074 QKD852074:QLG852074 QTZ852074:QVC852074 RDV852074:REY852074 RNR852074:ROU852074 RXN852074:RYQ852074 SHJ852074:SIM852074 SRF852074:SSI852074 TBB852074:TCE852074 TKX852074:TMA852074 TUT852074:TVW852074 UEP852074:UFS852074 UOL852074:UPO852074 UYH852074:UZK852074 VID852074:VJG852074 VRZ852074:VTC852074 WBV852074:WCY852074 WLR852074:WMU852074 WVN852074:WWQ852074 D917610:AQ917610 JB917610:KE917610 SX917610:UA917610 ACT917610:ADW917610 AMP917610:ANS917610 AWL917610:AXO917610 BGH917610:BHK917610 BQD917610:BRG917610 BZZ917610:CBC917610 CJV917610:CKY917610 CTR917610:CUU917610 DDN917610:DEQ917610 DNJ917610:DOM917610 DXF917610:DYI917610 EHB917610:EIE917610 EQX917610:ESA917610 FAT917610:FBW917610 FKP917610:FLS917610 FUL917610:FVO917610 GEH917610:GFK917610 GOD917610:GPG917610 GXZ917610:GZC917610 HHV917610:HIY917610 HRR917610:HSU917610 IBN917610:ICQ917610 ILJ917610:IMM917610 IVF917610:IWI917610 JFB917610:JGE917610 JOX917610:JQA917610 JYT917610:JZW917610 KIP917610:KJS917610 KSL917610:KTO917610 LCH917610:LDK917610 LMD917610:LNG917610 LVZ917610:LXC917610 MFV917610:MGY917610 MPR917610:MQU917610 MZN917610:NAQ917610 NJJ917610:NKM917610 NTF917610:NUI917610 ODB917610:OEE917610 OMX917610:OOA917610 OWT917610:OXW917610 PGP917610:PHS917610 PQL917610:PRO917610 QAH917610:QBK917610 QKD917610:QLG917610 QTZ917610:QVC917610 RDV917610:REY917610 RNR917610:ROU917610 RXN917610:RYQ917610 SHJ917610:SIM917610 SRF917610:SSI917610 TBB917610:TCE917610 TKX917610:TMA917610 TUT917610:TVW917610 UEP917610:UFS917610 UOL917610:UPO917610 UYH917610:UZK917610 VID917610:VJG917610 VRZ917610:VTC917610 WBV917610:WCY917610 WLR917610:WMU917610 WVN917610:WWQ917610 D983146:AQ983146 JB983146:KE983146 SX983146:UA983146 ACT983146:ADW983146 AMP983146:ANS983146 AWL983146:AXO983146 BGH983146:BHK983146 BQD983146:BRG983146 BZZ983146:CBC983146 CJV983146:CKY983146 CTR983146:CUU983146 DDN983146:DEQ983146 DNJ983146:DOM983146 DXF983146:DYI983146 EHB983146:EIE983146 EQX983146:ESA983146 FAT983146:FBW983146 FKP983146:FLS983146 FUL983146:FVO983146 GEH983146:GFK983146 GOD983146:GPG983146 GXZ983146:GZC983146 HHV983146:HIY983146 HRR983146:HSU983146 IBN983146:ICQ983146 ILJ983146:IMM983146 IVF983146:IWI983146 JFB983146:JGE983146 JOX983146:JQA983146 JYT983146:JZW983146 KIP983146:KJS983146 KSL983146:KTO983146 LCH983146:LDK983146 LMD983146:LNG983146 LVZ983146:LXC983146 MFV983146:MGY983146 MPR983146:MQU983146 MZN983146:NAQ983146 NJJ983146:NKM983146 NTF983146:NUI983146 ODB983146:OEE983146 OMX983146:OOA983146 OWT983146:OXW983146 PGP983146:PHS983146 PQL983146:PRO983146 QAH983146:QBK983146 QKD983146:QLG983146 QTZ983146:QVC983146 RDV983146:REY983146 RNR983146:ROU983146 RXN983146:RYQ983146 SHJ983146:SIM983146 SRF983146:SSI983146 TBB983146:TCE983146 TKX983146:TMA983146 TUT983146:TVW983146 UEP983146:UFS983146 UOL983146:UPO983146 UYH983146:UZK983146 VID983146:VJG983146 VRZ983146:VTC983146 WBV983146:WCY983146 WLR983146:WMU983146 WVN983146:WWQ983146 TKX153:TMA153 JB127:KE129 SX127:UA129 ACT127:ADW129 AMP127:ANS129 AWL127:AXO129 BGH127:BHK129 BQD127:BRG129 BZZ127:CBC129 CJV127:CKY129 CTR127:CUU129 DDN127:DEQ129 DNJ127:DOM129 DXF127:DYI129 EHB127:EIE129 EQX127:ESA129 FAT127:FBW129 FKP127:FLS129 FUL127:FVO129 GEH127:GFK129 GOD127:GPG129 GXZ127:GZC129 HHV127:HIY129 HRR127:HSU129 IBN127:ICQ129 ILJ127:IMM129 IVF127:IWI129 JFB127:JGE129 JOX127:JQA129 JYT127:JZW129 KIP127:KJS129 KSL127:KTO129 LCH127:LDK129 LMD127:LNG129 LVZ127:LXC129 MFV127:MGY129 MPR127:MQU129 MZN127:NAQ129 NJJ127:NKM129 NTF127:NUI129 ODB127:OEE129 OMX127:OOA129 OWT127:OXW129 PGP127:PHS129 PQL127:PRO129 QAH127:QBK129 QKD127:QLG129 QTZ127:QVC129 RDV127:REY129 RNR127:ROU129 RXN127:RYQ129 SHJ127:SIM129 SRF127:SSI129 TBB127:TCE129 TKX127:TMA129 TUT127:TVW129 UEP127:UFS129 UOL127:UPO129 UYH127:UZK129 VID127:VJG129 VRZ127:VTC129 WBV127:WCY129 WLR127:WMU129 WVN127:WWQ129 D65638:AQ65639 JB65638:KE65639 SX65638:UA65639 ACT65638:ADW65639 AMP65638:ANS65639 AWL65638:AXO65639 BGH65638:BHK65639 BQD65638:BRG65639 BZZ65638:CBC65639 CJV65638:CKY65639 CTR65638:CUU65639 DDN65638:DEQ65639 DNJ65638:DOM65639 DXF65638:DYI65639 EHB65638:EIE65639 EQX65638:ESA65639 FAT65638:FBW65639 FKP65638:FLS65639 FUL65638:FVO65639 GEH65638:GFK65639 GOD65638:GPG65639 GXZ65638:GZC65639 HHV65638:HIY65639 HRR65638:HSU65639 IBN65638:ICQ65639 ILJ65638:IMM65639 IVF65638:IWI65639 JFB65638:JGE65639 JOX65638:JQA65639 JYT65638:JZW65639 KIP65638:KJS65639 KSL65638:KTO65639 LCH65638:LDK65639 LMD65638:LNG65639 LVZ65638:LXC65639 MFV65638:MGY65639 MPR65638:MQU65639 MZN65638:NAQ65639 NJJ65638:NKM65639 NTF65638:NUI65639 ODB65638:OEE65639 OMX65638:OOA65639 OWT65638:OXW65639 PGP65638:PHS65639 PQL65638:PRO65639 QAH65638:QBK65639 QKD65638:QLG65639 QTZ65638:QVC65639 RDV65638:REY65639 RNR65638:ROU65639 RXN65638:RYQ65639 SHJ65638:SIM65639 SRF65638:SSI65639 TBB65638:TCE65639 TKX65638:TMA65639 TUT65638:TVW65639 UEP65638:UFS65639 UOL65638:UPO65639 UYH65638:UZK65639 VID65638:VJG65639 VRZ65638:VTC65639 WBV65638:WCY65639 WLR65638:WMU65639 WVN65638:WWQ65639 D131174:AQ131175 JB131174:KE131175 SX131174:UA131175 ACT131174:ADW131175 AMP131174:ANS131175 AWL131174:AXO131175 BGH131174:BHK131175 BQD131174:BRG131175 BZZ131174:CBC131175 CJV131174:CKY131175 CTR131174:CUU131175 DDN131174:DEQ131175 DNJ131174:DOM131175 DXF131174:DYI131175 EHB131174:EIE131175 EQX131174:ESA131175 FAT131174:FBW131175 FKP131174:FLS131175 FUL131174:FVO131175 GEH131174:GFK131175 GOD131174:GPG131175 GXZ131174:GZC131175 HHV131174:HIY131175 HRR131174:HSU131175 IBN131174:ICQ131175 ILJ131174:IMM131175 IVF131174:IWI131175 JFB131174:JGE131175 JOX131174:JQA131175 JYT131174:JZW131175 KIP131174:KJS131175 KSL131174:KTO131175 LCH131174:LDK131175 LMD131174:LNG131175 LVZ131174:LXC131175 MFV131174:MGY131175 MPR131174:MQU131175 MZN131174:NAQ131175 NJJ131174:NKM131175 NTF131174:NUI131175 ODB131174:OEE131175 OMX131174:OOA131175 OWT131174:OXW131175 PGP131174:PHS131175 PQL131174:PRO131175 QAH131174:QBK131175 QKD131174:QLG131175 QTZ131174:QVC131175 RDV131174:REY131175 RNR131174:ROU131175 RXN131174:RYQ131175 SHJ131174:SIM131175 SRF131174:SSI131175 TBB131174:TCE131175 TKX131174:TMA131175 TUT131174:TVW131175 UEP131174:UFS131175 UOL131174:UPO131175 UYH131174:UZK131175 VID131174:VJG131175 VRZ131174:VTC131175 WBV131174:WCY131175 WLR131174:WMU131175 WVN131174:WWQ131175 D196710:AQ196711 JB196710:KE196711 SX196710:UA196711 ACT196710:ADW196711 AMP196710:ANS196711 AWL196710:AXO196711 BGH196710:BHK196711 BQD196710:BRG196711 BZZ196710:CBC196711 CJV196710:CKY196711 CTR196710:CUU196711 DDN196710:DEQ196711 DNJ196710:DOM196711 DXF196710:DYI196711 EHB196710:EIE196711 EQX196710:ESA196711 FAT196710:FBW196711 FKP196710:FLS196711 FUL196710:FVO196711 GEH196710:GFK196711 GOD196710:GPG196711 GXZ196710:GZC196711 HHV196710:HIY196711 HRR196710:HSU196711 IBN196710:ICQ196711 ILJ196710:IMM196711 IVF196710:IWI196711 JFB196710:JGE196711 JOX196710:JQA196711 JYT196710:JZW196711 KIP196710:KJS196711 KSL196710:KTO196711 LCH196710:LDK196711 LMD196710:LNG196711 LVZ196710:LXC196711 MFV196710:MGY196711 MPR196710:MQU196711 MZN196710:NAQ196711 NJJ196710:NKM196711 NTF196710:NUI196711 ODB196710:OEE196711 OMX196710:OOA196711 OWT196710:OXW196711 PGP196710:PHS196711 PQL196710:PRO196711 QAH196710:QBK196711 QKD196710:QLG196711 QTZ196710:QVC196711 RDV196710:REY196711 RNR196710:ROU196711 RXN196710:RYQ196711 SHJ196710:SIM196711 SRF196710:SSI196711 TBB196710:TCE196711 TKX196710:TMA196711 TUT196710:TVW196711 UEP196710:UFS196711 UOL196710:UPO196711 UYH196710:UZK196711 VID196710:VJG196711 VRZ196710:VTC196711 WBV196710:WCY196711 WLR196710:WMU196711 WVN196710:WWQ196711 D262246:AQ262247 JB262246:KE262247 SX262246:UA262247 ACT262246:ADW262247 AMP262246:ANS262247 AWL262246:AXO262247 BGH262246:BHK262247 BQD262246:BRG262247 BZZ262246:CBC262247 CJV262246:CKY262247 CTR262246:CUU262247 DDN262246:DEQ262247 DNJ262246:DOM262247 DXF262246:DYI262247 EHB262246:EIE262247 EQX262246:ESA262247 FAT262246:FBW262247 FKP262246:FLS262247 FUL262246:FVO262247 GEH262246:GFK262247 GOD262246:GPG262247 GXZ262246:GZC262247 HHV262246:HIY262247 HRR262246:HSU262247 IBN262246:ICQ262247 ILJ262246:IMM262247 IVF262246:IWI262247 JFB262246:JGE262247 JOX262246:JQA262247 JYT262246:JZW262247 KIP262246:KJS262247 KSL262246:KTO262247 LCH262246:LDK262247 LMD262246:LNG262247 LVZ262246:LXC262247 MFV262246:MGY262247 MPR262246:MQU262247 MZN262246:NAQ262247 NJJ262246:NKM262247 NTF262246:NUI262247 ODB262246:OEE262247 OMX262246:OOA262247 OWT262246:OXW262247 PGP262246:PHS262247 PQL262246:PRO262247 QAH262246:QBK262247 QKD262246:QLG262247 QTZ262246:QVC262247 RDV262246:REY262247 RNR262246:ROU262247 RXN262246:RYQ262247 SHJ262246:SIM262247 SRF262246:SSI262247 TBB262246:TCE262247 TKX262246:TMA262247 TUT262246:TVW262247 UEP262246:UFS262247 UOL262246:UPO262247 UYH262246:UZK262247 VID262246:VJG262247 VRZ262246:VTC262247 WBV262246:WCY262247 WLR262246:WMU262247 WVN262246:WWQ262247 D327782:AQ327783 JB327782:KE327783 SX327782:UA327783 ACT327782:ADW327783 AMP327782:ANS327783 AWL327782:AXO327783 BGH327782:BHK327783 BQD327782:BRG327783 BZZ327782:CBC327783 CJV327782:CKY327783 CTR327782:CUU327783 DDN327782:DEQ327783 DNJ327782:DOM327783 DXF327782:DYI327783 EHB327782:EIE327783 EQX327782:ESA327783 FAT327782:FBW327783 FKP327782:FLS327783 FUL327782:FVO327783 GEH327782:GFK327783 GOD327782:GPG327783 GXZ327782:GZC327783 HHV327782:HIY327783 HRR327782:HSU327783 IBN327782:ICQ327783 ILJ327782:IMM327783 IVF327782:IWI327783 JFB327782:JGE327783 JOX327782:JQA327783 JYT327782:JZW327783 KIP327782:KJS327783 KSL327782:KTO327783 LCH327782:LDK327783 LMD327782:LNG327783 LVZ327782:LXC327783 MFV327782:MGY327783 MPR327782:MQU327783 MZN327782:NAQ327783 NJJ327782:NKM327783 NTF327782:NUI327783 ODB327782:OEE327783 OMX327782:OOA327783 OWT327782:OXW327783 PGP327782:PHS327783 PQL327782:PRO327783 QAH327782:QBK327783 QKD327782:QLG327783 QTZ327782:QVC327783 RDV327782:REY327783 RNR327782:ROU327783 RXN327782:RYQ327783 SHJ327782:SIM327783 SRF327782:SSI327783 TBB327782:TCE327783 TKX327782:TMA327783 TUT327782:TVW327783 UEP327782:UFS327783 UOL327782:UPO327783 UYH327782:UZK327783 VID327782:VJG327783 VRZ327782:VTC327783 WBV327782:WCY327783 WLR327782:WMU327783 WVN327782:WWQ327783 D393318:AQ393319 JB393318:KE393319 SX393318:UA393319 ACT393318:ADW393319 AMP393318:ANS393319 AWL393318:AXO393319 BGH393318:BHK393319 BQD393318:BRG393319 BZZ393318:CBC393319 CJV393318:CKY393319 CTR393318:CUU393319 DDN393318:DEQ393319 DNJ393318:DOM393319 DXF393318:DYI393319 EHB393318:EIE393319 EQX393318:ESA393319 FAT393318:FBW393319 FKP393318:FLS393319 FUL393318:FVO393319 GEH393318:GFK393319 GOD393318:GPG393319 GXZ393318:GZC393319 HHV393318:HIY393319 HRR393318:HSU393319 IBN393318:ICQ393319 ILJ393318:IMM393319 IVF393318:IWI393319 JFB393318:JGE393319 JOX393318:JQA393319 JYT393318:JZW393319 KIP393318:KJS393319 KSL393318:KTO393319 LCH393318:LDK393319 LMD393318:LNG393319 LVZ393318:LXC393319 MFV393318:MGY393319 MPR393318:MQU393319 MZN393318:NAQ393319 NJJ393318:NKM393319 NTF393318:NUI393319 ODB393318:OEE393319 OMX393318:OOA393319 OWT393318:OXW393319 PGP393318:PHS393319 PQL393318:PRO393319 QAH393318:QBK393319 QKD393318:QLG393319 QTZ393318:QVC393319 RDV393318:REY393319 RNR393318:ROU393319 RXN393318:RYQ393319 SHJ393318:SIM393319 SRF393318:SSI393319 TBB393318:TCE393319 TKX393318:TMA393319 TUT393318:TVW393319 UEP393318:UFS393319 UOL393318:UPO393319 UYH393318:UZK393319 VID393318:VJG393319 VRZ393318:VTC393319 WBV393318:WCY393319 WLR393318:WMU393319 WVN393318:WWQ393319 D458854:AQ458855 JB458854:KE458855 SX458854:UA458855 ACT458854:ADW458855 AMP458854:ANS458855 AWL458854:AXO458855 BGH458854:BHK458855 BQD458854:BRG458855 BZZ458854:CBC458855 CJV458854:CKY458855 CTR458854:CUU458855 DDN458854:DEQ458855 DNJ458854:DOM458855 DXF458854:DYI458855 EHB458854:EIE458855 EQX458854:ESA458855 FAT458854:FBW458855 FKP458854:FLS458855 FUL458854:FVO458855 GEH458854:GFK458855 GOD458854:GPG458855 GXZ458854:GZC458855 HHV458854:HIY458855 HRR458854:HSU458855 IBN458854:ICQ458855 ILJ458854:IMM458855 IVF458854:IWI458855 JFB458854:JGE458855 JOX458854:JQA458855 JYT458854:JZW458855 KIP458854:KJS458855 KSL458854:KTO458855 LCH458854:LDK458855 LMD458854:LNG458855 LVZ458854:LXC458855 MFV458854:MGY458855 MPR458854:MQU458855 MZN458854:NAQ458855 NJJ458854:NKM458855 NTF458854:NUI458855 ODB458854:OEE458855 OMX458854:OOA458855 OWT458854:OXW458855 PGP458854:PHS458855 PQL458854:PRO458855 QAH458854:QBK458855 QKD458854:QLG458855 QTZ458854:QVC458855 RDV458854:REY458855 RNR458854:ROU458855 RXN458854:RYQ458855 SHJ458854:SIM458855 SRF458854:SSI458855 TBB458854:TCE458855 TKX458854:TMA458855 TUT458854:TVW458855 UEP458854:UFS458855 UOL458854:UPO458855 UYH458854:UZK458855 VID458854:VJG458855 VRZ458854:VTC458855 WBV458854:WCY458855 WLR458854:WMU458855 WVN458854:WWQ458855 D524390:AQ524391 JB524390:KE524391 SX524390:UA524391 ACT524390:ADW524391 AMP524390:ANS524391 AWL524390:AXO524391 BGH524390:BHK524391 BQD524390:BRG524391 BZZ524390:CBC524391 CJV524390:CKY524391 CTR524390:CUU524391 DDN524390:DEQ524391 DNJ524390:DOM524391 DXF524390:DYI524391 EHB524390:EIE524391 EQX524390:ESA524391 FAT524390:FBW524391 FKP524390:FLS524391 FUL524390:FVO524391 GEH524390:GFK524391 GOD524390:GPG524391 GXZ524390:GZC524391 HHV524390:HIY524391 HRR524390:HSU524391 IBN524390:ICQ524391 ILJ524390:IMM524391 IVF524390:IWI524391 JFB524390:JGE524391 JOX524390:JQA524391 JYT524390:JZW524391 KIP524390:KJS524391 KSL524390:KTO524391 LCH524390:LDK524391 LMD524390:LNG524391 LVZ524390:LXC524391 MFV524390:MGY524391 MPR524390:MQU524391 MZN524390:NAQ524391 NJJ524390:NKM524391 NTF524390:NUI524391 ODB524390:OEE524391 OMX524390:OOA524391 OWT524390:OXW524391 PGP524390:PHS524391 PQL524390:PRO524391 QAH524390:QBK524391 QKD524390:QLG524391 QTZ524390:QVC524391 RDV524390:REY524391 RNR524390:ROU524391 RXN524390:RYQ524391 SHJ524390:SIM524391 SRF524390:SSI524391 TBB524390:TCE524391 TKX524390:TMA524391 TUT524390:TVW524391 UEP524390:UFS524391 UOL524390:UPO524391 UYH524390:UZK524391 VID524390:VJG524391 VRZ524390:VTC524391 WBV524390:WCY524391 WLR524390:WMU524391 WVN524390:WWQ524391 D589926:AQ589927 JB589926:KE589927 SX589926:UA589927 ACT589926:ADW589927 AMP589926:ANS589927 AWL589926:AXO589927 BGH589926:BHK589927 BQD589926:BRG589927 BZZ589926:CBC589927 CJV589926:CKY589927 CTR589926:CUU589927 DDN589926:DEQ589927 DNJ589926:DOM589927 DXF589926:DYI589927 EHB589926:EIE589927 EQX589926:ESA589927 FAT589926:FBW589927 FKP589926:FLS589927 FUL589926:FVO589927 GEH589926:GFK589927 GOD589926:GPG589927 GXZ589926:GZC589927 HHV589926:HIY589927 HRR589926:HSU589927 IBN589926:ICQ589927 ILJ589926:IMM589927 IVF589926:IWI589927 JFB589926:JGE589927 JOX589926:JQA589927 JYT589926:JZW589927 KIP589926:KJS589927 KSL589926:KTO589927 LCH589926:LDK589927 LMD589926:LNG589927 LVZ589926:LXC589927 MFV589926:MGY589927 MPR589926:MQU589927 MZN589926:NAQ589927 NJJ589926:NKM589927 NTF589926:NUI589927 ODB589926:OEE589927 OMX589926:OOA589927 OWT589926:OXW589927 PGP589926:PHS589927 PQL589926:PRO589927 QAH589926:QBK589927 QKD589926:QLG589927 QTZ589926:QVC589927 RDV589926:REY589927 RNR589926:ROU589927 RXN589926:RYQ589927 SHJ589926:SIM589927 SRF589926:SSI589927 TBB589926:TCE589927 TKX589926:TMA589927 TUT589926:TVW589927 UEP589926:UFS589927 UOL589926:UPO589927 UYH589926:UZK589927 VID589926:VJG589927 VRZ589926:VTC589927 WBV589926:WCY589927 WLR589926:WMU589927 WVN589926:WWQ589927 D655462:AQ655463 JB655462:KE655463 SX655462:UA655463 ACT655462:ADW655463 AMP655462:ANS655463 AWL655462:AXO655463 BGH655462:BHK655463 BQD655462:BRG655463 BZZ655462:CBC655463 CJV655462:CKY655463 CTR655462:CUU655463 DDN655462:DEQ655463 DNJ655462:DOM655463 DXF655462:DYI655463 EHB655462:EIE655463 EQX655462:ESA655463 FAT655462:FBW655463 FKP655462:FLS655463 FUL655462:FVO655463 GEH655462:GFK655463 GOD655462:GPG655463 GXZ655462:GZC655463 HHV655462:HIY655463 HRR655462:HSU655463 IBN655462:ICQ655463 ILJ655462:IMM655463 IVF655462:IWI655463 JFB655462:JGE655463 JOX655462:JQA655463 JYT655462:JZW655463 KIP655462:KJS655463 KSL655462:KTO655463 LCH655462:LDK655463 LMD655462:LNG655463 LVZ655462:LXC655463 MFV655462:MGY655463 MPR655462:MQU655463 MZN655462:NAQ655463 NJJ655462:NKM655463 NTF655462:NUI655463 ODB655462:OEE655463 OMX655462:OOA655463 OWT655462:OXW655463 PGP655462:PHS655463 PQL655462:PRO655463 QAH655462:QBK655463 QKD655462:QLG655463 QTZ655462:QVC655463 RDV655462:REY655463 RNR655462:ROU655463 RXN655462:RYQ655463 SHJ655462:SIM655463 SRF655462:SSI655463 TBB655462:TCE655463 TKX655462:TMA655463 TUT655462:TVW655463 UEP655462:UFS655463 UOL655462:UPO655463 UYH655462:UZK655463 VID655462:VJG655463 VRZ655462:VTC655463 WBV655462:WCY655463 WLR655462:WMU655463 WVN655462:WWQ655463 D720998:AQ720999 JB720998:KE720999 SX720998:UA720999 ACT720998:ADW720999 AMP720998:ANS720999 AWL720998:AXO720999 BGH720998:BHK720999 BQD720998:BRG720999 BZZ720998:CBC720999 CJV720998:CKY720999 CTR720998:CUU720999 DDN720998:DEQ720999 DNJ720998:DOM720999 DXF720998:DYI720999 EHB720998:EIE720999 EQX720998:ESA720999 FAT720998:FBW720999 FKP720998:FLS720999 FUL720998:FVO720999 GEH720998:GFK720999 GOD720998:GPG720999 GXZ720998:GZC720999 HHV720998:HIY720999 HRR720998:HSU720999 IBN720998:ICQ720999 ILJ720998:IMM720999 IVF720998:IWI720999 JFB720998:JGE720999 JOX720998:JQA720999 JYT720998:JZW720999 KIP720998:KJS720999 KSL720998:KTO720999 LCH720998:LDK720999 LMD720998:LNG720999 LVZ720998:LXC720999 MFV720998:MGY720999 MPR720998:MQU720999 MZN720998:NAQ720999 NJJ720998:NKM720999 NTF720998:NUI720999 ODB720998:OEE720999 OMX720998:OOA720999 OWT720998:OXW720999 PGP720998:PHS720999 PQL720998:PRO720999 QAH720998:QBK720999 QKD720998:QLG720999 QTZ720998:QVC720999 RDV720998:REY720999 RNR720998:ROU720999 RXN720998:RYQ720999 SHJ720998:SIM720999 SRF720998:SSI720999 TBB720998:TCE720999 TKX720998:TMA720999 TUT720998:TVW720999 UEP720998:UFS720999 UOL720998:UPO720999 UYH720998:UZK720999 VID720998:VJG720999 VRZ720998:VTC720999 WBV720998:WCY720999 WLR720998:WMU720999 WVN720998:WWQ720999 D786534:AQ786535 JB786534:KE786535 SX786534:UA786535 ACT786534:ADW786535 AMP786534:ANS786535 AWL786534:AXO786535 BGH786534:BHK786535 BQD786534:BRG786535 BZZ786534:CBC786535 CJV786534:CKY786535 CTR786534:CUU786535 DDN786534:DEQ786535 DNJ786534:DOM786535 DXF786534:DYI786535 EHB786534:EIE786535 EQX786534:ESA786535 FAT786534:FBW786535 FKP786534:FLS786535 FUL786534:FVO786535 GEH786534:GFK786535 GOD786534:GPG786535 GXZ786534:GZC786535 HHV786534:HIY786535 HRR786534:HSU786535 IBN786534:ICQ786535 ILJ786534:IMM786535 IVF786534:IWI786535 JFB786534:JGE786535 JOX786534:JQA786535 JYT786534:JZW786535 KIP786534:KJS786535 KSL786534:KTO786535 LCH786534:LDK786535 LMD786534:LNG786535 LVZ786534:LXC786535 MFV786534:MGY786535 MPR786534:MQU786535 MZN786534:NAQ786535 NJJ786534:NKM786535 NTF786534:NUI786535 ODB786534:OEE786535 OMX786534:OOA786535 OWT786534:OXW786535 PGP786534:PHS786535 PQL786534:PRO786535 QAH786534:QBK786535 QKD786534:QLG786535 QTZ786534:QVC786535 RDV786534:REY786535 RNR786534:ROU786535 RXN786534:RYQ786535 SHJ786534:SIM786535 SRF786534:SSI786535 TBB786534:TCE786535 TKX786534:TMA786535 TUT786534:TVW786535 UEP786534:UFS786535 UOL786534:UPO786535 UYH786534:UZK786535 VID786534:VJG786535 VRZ786534:VTC786535 WBV786534:WCY786535 WLR786534:WMU786535 WVN786534:WWQ786535 D852070:AQ852071 JB852070:KE852071 SX852070:UA852071 ACT852070:ADW852071 AMP852070:ANS852071 AWL852070:AXO852071 BGH852070:BHK852071 BQD852070:BRG852071 BZZ852070:CBC852071 CJV852070:CKY852071 CTR852070:CUU852071 DDN852070:DEQ852071 DNJ852070:DOM852071 DXF852070:DYI852071 EHB852070:EIE852071 EQX852070:ESA852071 FAT852070:FBW852071 FKP852070:FLS852071 FUL852070:FVO852071 GEH852070:GFK852071 GOD852070:GPG852071 GXZ852070:GZC852071 HHV852070:HIY852071 HRR852070:HSU852071 IBN852070:ICQ852071 ILJ852070:IMM852071 IVF852070:IWI852071 JFB852070:JGE852071 JOX852070:JQA852071 JYT852070:JZW852071 KIP852070:KJS852071 KSL852070:KTO852071 LCH852070:LDK852071 LMD852070:LNG852071 LVZ852070:LXC852071 MFV852070:MGY852071 MPR852070:MQU852071 MZN852070:NAQ852071 NJJ852070:NKM852071 NTF852070:NUI852071 ODB852070:OEE852071 OMX852070:OOA852071 OWT852070:OXW852071 PGP852070:PHS852071 PQL852070:PRO852071 QAH852070:QBK852071 QKD852070:QLG852071 QTZ852070:QVC852071 RDV852070:REY852071 RNR852070:ROU852071 RXN852070:RYQ852071 SHJ852070:SIM852071 SRF852070:SSI852071 TBB852070:TCE852071 TKX852070:TMA852071 TUT852070:TVW852071 UEP852070:UFS852071 UOL852070:UPO852071 UYH852070:UZK852071 VID852070:VJG852071 VRZ852070:VTC852071 WBV852070:WCY852071 WLR852070:WMU852071 WVN852070:WWQ852071 D917606:AQ917607 JB917606:KE917607 SX917606:UA917607 ACT917606:ADW917607 AMP917606:ANS917607 AWL917606:AXO917607 BGH917606:BHK917607 BQD917606:BRG917607 BZZ917606:CBC917607 CJV917606:CKY917607 CTR917606:CUU917607 DDN917606:DEQ917607 DNJ917606:DOM917607 DXF917606:DYI917607 EHB917606:EIE917607 EQX917606:ESA917607 FAT917606:FBW917607 FKP917606:FLS917607 FUL917606:FVO917607 GEH917606:GFK917607 GOD917606:GPG917607 GXZ917606:GZC917607 HHV917606:HIY917607 HRR917606:HSU917607 IBN917606:ICQ917607 ILJ917606:IMM917607 IVF917606:IWI917607 JFB917606:JGE917607 JOX917606:JQA917607 JYT917606:JZW917607 KIP917606:KJS917607 KSL917606:KTO917607 LCH917606:LDK917607 LMD917606:LNG917607 LVZ917606:LXC917607 MFV917606:MGY917607 MPR917606:MQU917607 MZN917606:NAQ917607 NJJ917606:NKM917607 NTF917606:NUI917607 ODB917606:OEE917607 OMX917606:OOA917607 OWT917606:OXW917607 PGP917606:PHS917607 PQL917606:PRO917607 QAH917606:QBK917607 QKD917606:QLG917607 QTZ917606:QVC917607 RDV917606:REY917607 RNR917606:ROU917607 RXN917606:RYQ917607 SHJ917606:SIM917607 SRF917606:SSI917607 TBB917606:TCE917607 TKX917606:TMA917607 TUT917606:TVW917607 UEP917606:UFS917607 UOL917606:UPO917607 UYH917606:UZK917607 VID917606:VJG917607 VRZ917606:VTC917607 WBV917606:WCY917607 WLR917606:WMU917607 WVN917606:WWQ917607 D983142:AQ983143 JB983142:KE983143 SX983142:UA983143 ACT983142:ADW983143 AMP983142:ANS983143 AWL983142:AXO983143 BGH983142:BHK983143 BQD983142:BRG983143 BZZ983142:CBC983143 CJV983142:CKY983143 CTR983142:CUU983143 DDN983142:DEQ983143 DNJ983142:DOM983143 DXF983142:DYI983143 EHB983142:EIE983143 EQX983142:ESA983143 FAT983142:FBW983143 FKP983142:FLS983143 FUL983142:FVO983143 GEH983142:GFK983143 GOD983142:GPG983143 GXZ983142:GZC983143 HHV983142:HIY983143 HRR983142:HSU983143 IBN983142:ICQ983143 ILJ983142:IMM983143 IVF983142:IWI983143 JFB983142:JGE983143 JOX983142:JQA983143 JYT983142:JZW983143 KIP983142:KJS983143 KSL983142:KTO983143 LCH983142:LDK983143 LMD983142:LNG983143 LVZ983142:LXC983143 MFV983142:MGY983143 MPR983142:MQU983143 MZN983142:NAQ983143 NJJ983142:NKM983143 NTF983142:NUI983143 ODB983142:OEE983143 OMX983142:OOA983143 OWT983142:OXW983143 PGP983142:PHS983143 PQL983142:PRO983143 QAH983142:QBK983143 QKD983142:QLG983143 QTZ983142:QVC983143 RDV983142:REY983143 RNR983142:ROU983143 RXN983142:RYQ983143 SHJ983142:SIM983143 SRF983142:SSI983143 TBB983142:TCE983143 TKX983142:TMA983143 TUT983142:TVW983143 UEP983142:UFS983143 UOL983142:UPO983143 UYH983142:UZK983143 VID983142:VJG983143 VRZ983142:VTC983143 WBV983142:WCY983143 WLR983142:WMU983143 WVN983142:WWQ983143 QTZ153:QVC153 JB125:KE125 SX125:UA125 ACT125:ADW125 AMP125:ANS125 AWL125:AXO125 BGH125:BHK125 BQD125:BRG125 BZZ125:CBC125 CJV125:CKY125 CTR125:CUU125 DDN125:DEQ125 DNJ125:DOM125 DXF125:DYI125 EHB125:EIE125 EQX125:ESA125 FAT125:FBW125 FKP125:FLS125 FUL125:FVO125 GEH125:GFK125 GOD125:GPG125 GXZ125:GZC125 HHV125:HIY125 HRR125:HSU125 IBN125:ICQ125 ILJ125:IMM125 IVF125:IWI125 JFB125:JGE125 JOX125:JQA125 JYT125:JZW125 KIP125:KJS125 KSL125:KTO125 LCH125:LDK125 LMD125:LNG125 LVZ125:LXC125 MFV125:MGY125 MPR125:MQU125 MZN125:NAQ125 NJJ125:NKM125 NTF125:NUI125 ODB125:OEE125 OMX125:OOA125 OWT125:OXW125 PGP125:PHS125 PQL125:PRO125 QAH125:QBK125 QKD125:QLG125 QTZ125:QVC125 RDV125:REY125 RNR125:ROU125 RXN125:RYQ125 SHJ125:SIM125 SRF125:SSI125 TBB125:TCE125 TKX125:TMA125 TUT125:TVW125 UEP125:UFS125 UOL125:UPO125 UYH125:UZK125 VID125:VJG125 VRZ125:VTC125 WBV125:WCY125 WLR125:WMU125 WVN125:WWQ125 D65636:AQ65636 JB65636:KE65636 SX65636:UA65636 ACT65636:ADW65636 AMP65636:ANS65636 AWL65636:AXO65636 BGH65636:BHK65636 BQD65636:BRG65636 BZZ65636:CBC65636 CJV65636:CKY65636 CTR65636:CUU65636 DDN65636:DEQ65636 DNJ65636:DOM65636 DXF65636:DYI65636 EHB65636:EIE65636 EQX65636:ESA65636 FAT65636:FBW65636 FKP65636:FLS65636 FUL65636:FVO65636 GEH65636:GFK65636 GOD65636:GPG65636 GXZ65636:GZC65636 HHV65636:HIY65636 HRR65636:HSU65636 IBN65636:ICQ65636 ILJ65636:IMM65636 IVF65636:IWI65636 JFB65636:JGE65636 JOX65636:JQA65636 JYT65636:JZW65636 KIP65636:KJS65636 KSL65636:KTO65636 LCH65636:LDK65636 LMD65636:LNG65636 LVZ65636:LXC65636 MFV65636:MGY65636 MPR65636:MQU65636 MZN65636:NAQ65636 NJJ65636:NKM65636 NTF65636:NUI65636 ODB65636:OEE65636 OMX65636:OOA65636 OWT65636:OXW65636 PGP65636:PHS65636 PQL65636:PRO65636 QAH65636:QBK65636 QKD65636:QLG65636 QTZ65636:QVC65636 RDV65636:REY65636 RNR65636:ROU65636 RXN65636:RYQ65636 SHJ65636:SIM65636 SRF65636:SSI65636 TBB65636:TCE65636 TKX65636:TMA65636 TUT65636:TVW65636 UEP65636:UFS65636 UOL65636:UPO65636 UYH65636:UZK65636 VID65636:VJG65636 VRZ65636:VTC65636 WBV65636:WCY65636 WLR65636:WMU65636 WVN65636:WWQ65636 D131172:AQ131172 JB131172:KE131172 SX131172:UA131172 ACT131172:ADW131172 AMP131172:ANS131172 AWL131172:AXO131172 BGH131172:BHK131172 BQD131172:BRG131172 BZZ131172:CBC131172 CJV131172:CKY131172 CTR131172:CUU131172 DDN131172:DEQ131172 DNJ131172:DOM131172 DXF131172:DYI131172 EHB131172:EIE131172 EQX131172:ESA131172 FAT131172:FBW131172 FKP131172:FLS131172 FUL131172:FVO131172 GEH131172:GFK131172 GOD131172:GPG131172 GXZ131172:GZC131172 HHV131172:HIY131172 HRR131172:HSU131172 IBN131172:ICQ131172 ILJ131172:IMM131172 IVF131172:IWI131172 JFB131172:JGE131172 JOX131172:JQA131172 JYT131172:JZW131172 KIP131172:KJS131172 KSL131172:KTO131172 LCH131172:LDK131172 LMD131172:LNG131172 LVZ131172:LXC131172 MFV131172:MGY131172 MPR131172:MQU131172 MZN131172:NAQ131172 NJJ131172:NKM131172 NTF131172:NUI131172 ODB131172:OEE131172 OMX131172:OOA131172 OWT131172:OXW131172 PGP131172:PHS131172 PQL131172:PRO131172 QAH131172:QBK131172 QKD131172:QLG131172 QTZ131172:QVC131172 RDV131172:REY131172 RNR131172:ROU131172 RXN131172:RYQ131172 SHJ131172:SIM131172 SRF131172:SSI131172 TBB131172:TCE131172 TKX131172:TMA131172 TUT131172:TVW131172 UEP131172:UFS131172 UOL131172:UPO131172 UYH131172:UZK131172 VID131172:VJG131172 VRZ131172:VTC131172 WBV131172:WCY131172 WLR131172:WMU131172 WVN131172:WWQ131172 D196708:AQ196708 JB196708:KE196708 SX196708:UA196708 ACT196708:ADW196708 AMP196708:ANS196708 AWL196708:AXO196708 BGH196708:BHK196708 BQD196708:BRG196708 BZZ196708:CBC196708 CJV196708:CKY196708 CTR196708:CUU196708 DDN196708:DEQ196708 DNJ196708:DOM196708 DXF196708:DYI196708 EHB196708:EIE196708 EQX196708:ESA196708 FAT196708:FBW196708 FKP196708:FLS196708 FUL196708:FVO196708 GEH196708:GFK196708 GOD196708:GPG196708 GXZ196708:GZC196708 HHV196708:HIY196708 HRR196708:HSU196708 IBN196708:ICQ196708 ILJ196708:IMM196708 IVF196708:IWI196708 JFB196708:JGE196708 JOX196708:JQA196708 JYT196708:JZW196708 KIP196708:KJS196708 KSL196708:KTO196708 LCH196708:LDK196708 LMD196708:LNG196708 LVZ196708:LXC196708 MFV196708:MGY196708 MPR196708:MQU196708 MZN196708:NAQ196708 NJJ196708:NKM196708 NTF196708:NUI196708 ODB196708:OEE196708 OMX196708:OOA196708 OWT196708:OXW196708 PGP196708:PHS196708 PQL196708:PRO196708 QAH196708:QBK196708 QKD196708:QLG196708 QTZ196708:QVC196708 RDV196708:REY196708 RNR196708:ROU196708 RXN196708:RYQ196708 SHJ196708:SIM196708 SRF196708:SSI196708 TBB196708:TCE196708 TKX196708:TMA196708 TUT196708:TVW196708 UEP196708:UFS196708 UOL196708:UPO196708 UYH196708:UZK196708 VID196708:VJG196708 VRZ196708:VTC196708 WBV196708:WCY196708 WLR196708:WMU196708 WVN196708:WWQ196708 D262244:AQ262244 JB262244:KE262244 SX262244:UA262244 ACT262244:ADW262244 AMP262244:ANS262244 AWL262244:AXO262244 BGH262244:BHK262244 BQD262244:BRG262244 BZZ262244:CBC262244 CJV262244:CKY262244 CTR262244:CUU262244 DDN262244:DEQ262244 DNJ262244:DOM262244 DXF262244:DYI262244 EHB262244:EIE262244 EQX262244:ESA262244 FAT262244:FBW262244 FKP262244:FLS262244 FUL262244:FVO262244 GEH262244:GFK262244 GOD262244:GPG262244 GXZ262244:GZC262244 HHV262244:HIY262244 HRR262244:HSU262244 IBN262244:ICQ262244 ILJ262244:IMM262244 IVF262244:IWI262244 JFB262244:JGE262244 JOX262244:JQA262244 JYT262244:JZW262244 KIP262244:KJS262244 KSL262244:KTO262244 LCH262244:LDK262244 LMD262244:LNG262244 LVZ262244:LXC262244 MFV262244:MGY262244 MPR262244:MQU262244 MZN262244:NAQ262244 NJJ262244:NKM262244 NTF262244:NUI262244 ODB262244:OEE262244 OMX262244:OOA262244 OWT262244:OXW262244 PGP262244:PHS262244 PQL262244:PRO262244 QAH262244:QBK262244 QKD262244:QLG262244 QTZ262244:QVC262244 RDV262244:REY262244 RNR262244:ROU262244 RXN262244:RYQ262244 SHJ262244:SIM262244 SRF262244:SSI262244 TBB262244:TCE262244 TKX262244:TMA262244 TUT262244:TVW262244 UEP262244:UFS262244 UOL262244:UPO262244 UYH262244:UZK262244 VID262244:VJG262244 VRZ262244:VTC262244 WBV262244:WCY262244 WLR262244:WMU262244 WVN262244:WWQ262244 D327780:AQ327780 JB327780:KE327780 SX327780:UA327780 ACT327780:ADW327780 AMP327780:ANS327780 AWL327780:AXO327780 BGH327780:BHK327780 BQD327780:BRG327780 BZZ327780:CBC327780 CJV327780:CKY327780 CTR327780:CUU327780 DDN327780:DEQ327780 DNJ327780:DOM327780 DXF327780:DYI327780 EHB327780:EIE327780 EQX327780:ESA327780 FAT327780:FBW327780 FKP327780:FLS327780 FUL327780:FVO327780 GEH327780:GFK327780 GOD327780:GPG327780 GXZ327780:GZC327780 HHV327780:HIY327780 HRR327780:HSU327780 IBN327780:ICQ327780 ILJ327780:IMM327780 IVF327780:IWI327780 JFB327780:JGE327780 JOX327780:JQA327780 JYT327780:JZW327780 KIP327780:KJS327780 KSL327780:KTO327780 LCH327780:LDK327780 LMD327780:LNG327780 LVZ327780:LXC327780 MFV327780:MGY327780 MPR327780:MQU327780 MZN327780:NAQ327780 NJJ327780:NKM327780 NTF327780:NUI327780 ODB327780:OEE327780 OMX327780:OOA327780 OWT327780:OXW327780 PGP327780:PHS327780 PQL327780:PRO327780 QAH327780:QBK327780 QKD327780:QLG327780 QTZ327780:QVC327780 RDV327780:REY327780 RNR327780:ROU327780 RXN327780:RYQ327780 SHJ327780:SIM327780 SRF327780:SSI327780 TBB327780:TCE327780 TKX327780:TMA327780 TUT327780:TVW327780 UEP327780:UFS327780 UOL327780:UPO327780 UYH327780:UZK327780 VID327780:VJG327780 VRZ327780:VTC327780 WBV327780:WCY327780 WLR327780:WMU327780 WVN327780:WWQ327780 D393316:AQ393316 JB393316:KE393316 SX393316:UA393316 ACT393316:ADW393316 AMP393316:ANS393316 AWL393316:AXO393316 BGH393316:BHK393316 BQD393316:BRG393316 BZZ393316:CBC393316 CJV393316:CKY393316 CTR393316:CUU393316 DDN393316:DEQ393316 DNJ393316:DOM393316 DXF393316:DYI393316 EHB393316:EIE393316 EQX393316:ESA393316 FAT393316:FBW393316 FKP393316:FLS393316 FUL393316:FVO393316 GEH393316:GFK393316 GOD393316:GPG393316 GXZ393316:GZC393316 HHV393316:HIY393316 HRR393316:HSU393316 IBN393316:ICQ393316 ILJ393316:IMM393316 IVF393316:IWI393316 JFB393316:JGE393316 JOX393316:JQA393316 JYT393316:JZW393316 KIP393316:KJS393316 KSL393316:KTO393316 LCH393316:LDK393316 LMD393316:LNG393316 LVZ393316:LXC393316 MFV393316:MGY393316 MPR393316:MQU393316 MZN393316:NAQ393316 NJJ393316:NKM393316 NTF393316:NUI393316 ODB393316:OEE393316 OMX393316:OOA393316 OWT393316:OXW393316 PGP393316:PHS393316 PQL393316:PRO393316 QAH393316:QBK393316 QKD393316:QLG393316 QTZ393316:QVC393316 RDV393316:REY393316 RNR393316:ROU393316 RXN393316:RYQ393316 SHJ393316:SIM393316 SRF393316:SSI393316 TBB393316:TCE393316 TKX393316:TMA393316 TUT393316:TVW393316 UEP393316:UFS393316 UOL393316:UPO393316 UYH393316:UZK393316 VID393316:VJG393316 VRZ393316:VTC393316 WBV393316:WCY393316 WLR393316:WMU393316 WVN393316:WWQ393316 D458852:AQ458852 JB458852:KE458852 SX458852:UA458852 ACT458852:ADW458852 AMP458852:ANS458852 AWL458852:AXO458852 BGH458852:BHK458852 BQD458852:BRG458852 BZZ458852:CBC458852 CJV458852:CKY458852 CTR458852:CUU458852 DDN458852:DEQ458852 DNJ458852:DOM458852 DXF458852:DYI458852 EHB458852:EIE458852 EQX458852:ESA458852 FAT458852:FBW458852 FKP458852:FLS458852 FUL458852:FVO458852 GEH458852:GFK458852 GOD458852:GPG458852 GXZ458852:GZC458852 HHV458852:HIY458852 HRR458852:HSU458852 IBN458852:ICQ458852 ILJ458852:IMM458852 IVF458852:IWI458852 JFB458852:JGE458852 JOX458852:JQA458852 JYT458852:JZW458852 KIP458852:KJS458852 KSL458852:KTO458852 LCH458852:LDK458852 LMD458852:LNG458852 LVZ458852:LXC458852 MFV458852:MGY458852 MPR458852:MQU458852 MZN458852:NAQ458852 NJJ458852:NKM458852 NTF458852:NUI458852 ODB458852:OEE458852 OMX458852:OOA458852 OWT458852:OXW458852 PGP458852:PHS458852 PQL458852:PRO458852 QAH458852:QBK458852 QKD458852:QLG458852 QTZ458852:QVC458852 RDV458852:REY458852 RNR458852:ROU458852 RXN458852:RYQ458852 SHJ458852:SIM458852 SRF458852:SSI458852 TBB458852:TCE458852 TKX458852:TMA458852 TUT458852:TVW458852 UEP458852:UFS458852 UOL458852:UPO458852 UYH458852:UZK458852 VID458852:VJG458852 VRZ458852:VTC458852 WBV458852:WCY458852 WLR458852:WMU458852 WVN458852:WWQ458852 D524388:AQ524388 JB524388:KE524388 SX524388:UA524388 ACT524388:ADW524388 AMP524388:ANS524388 AWL524388:AXO524388 BGH524388:BHK524388 BQD524388:BRG524388 BZZ524388:CBC524388 CJV524388:CKY524388 CTR524388:CUU524388 DDN524388:DEQ524388 DNJ524388:DOM524388 DXF524388:DYI524388 EHB524388:EIE524388 EQX524388:ESA524388 FAT524388:FBW524388 FKP524388:FLS524388 FUL524388:FVO524388 GEH524388:GFK524388 GOD524388:GPG524388 GXZ524388:GZC524388 HHV524388:HIY524388 HRR524388:HSU524388 IBN524388:ICQ524388 ILJ524388:IMM524388 IVF524388:IWI524388 JFB524388:JGE524388 JOX524388:JQA524388 JYT524388:JZW524388 KIP524388:KJS524388 KSL524388:KTO524388 LCH524388:LDK524388 LMD524388:LNG524388 LVZ524388:LXC524388 MFV524388:MGY524388 MPR524388:MQU524388 MZN524388:NAQ524388 NJJ524388:NKM524388 NTF524388:NUI524388 ODB524388:OEE524388 OMX524388:OOA524388 OWT524388:OXW524388 PGP524388:PHS524388 PQL524388:PRO524388 QAH524388:QBK524388 QKD524388:QLG524388 QTZ524388:QVC524388 RDV524388:REY524388 RNR524388:ROU524388 RXN524388:RYQ524388 SHJ524388:SIM524388 SRF524388:SSI524388 TBB524388:TCE524388 TKX524388:TMA524388 TUT524388:TVW524388 UEP524388:UFS524388 UOL524388:UPO524388 UYH524388:UZK524388 VID524388:VJG524388 VRZ524388:VTC524388 WBV524388:WCY524388 WLR524388:WMU524388 WVN524388:WWQ524388 D589924:AQ589924 JB589924:KE589924 SX589924:UA589924 ACT589924:ADW589924 AMP589924:ANS589924 AWL589924:AXO589924 BGH589924:BHK589924 BQD589924:BRG589924 BZZ589924:CBC589924 CJV589924:CKY589924 CTR589924:CUU589924 DDN589924:DEQ589924 DNJ589924:DOM589924 DXF589924:DYI589924 EHB589924:EIE589924 EQX589924:ESA589924 FAT589924:FBW589924 FKP589924:FLS589924 FUL589924:FVO589924 GEH589924:GFK589924 GOD589924:GPG589924 GXZ589924:GZC589924 HHV589924:HIY589924 HRR589924:HSU589924 IBN589924:ICQ589924 ILJ589924:IMM589924 IVF589924:IWI589924 JFB589924:JGE589924 JOX589924:JQA589924 JYT589924:JZW589924 KIP589924:KJS589924 KSL589924:KTO589924 LCH589924:LDK589924 LMD589924:LNG589924 LVZ589924:LXC589924 MFV589924:MGY589924 MPR589924:MQU589924 MZN589924:NAQ589924 NJJ589924:NKM589924 NTF589924:NUI589924 ODB589924:OEE589924 OMX589924:OOA589924 OWT589924:OXW589924 PGP589924:PHS589924 PQL589924:PRO589924 QAH589924:QBK589924 QKD589924:QLG589924 QTZ589924:QVC589924 RDV589924:REY589924 RNR589924:ROU589924 RXN589924:RYQ589924 SHJ589924:SIM589924 SRF589924:SSI589924 TBB589924:TCE589924 TKX589924:TMA589924 TUT589924:TVW589924 UEP589924:UFS589924 UOL589924:UPO589924 UYH589924:UZK589924 VID589924:VJG589924 VRZ589924:VTC589924 WBV589924:WCY589924 WLR589924:WMU589924 WVN589924:WWQ589924 D655460:AQ655460 JB655460:KE655460 SX655460:UA655460 ACT655460:ADW655460 AMP655460:ANS655460 AWL655460:AXO655460 BGH655460:BHK655460 BQD655460:BRG655460 BZZ655460:CBC655460 CJV655460:CKY655460 CTR655460:CUU655460 DDN655460:DEQ655460 DNJ655460:DOM655460 DXF655460:DYI655460 EHB655460:EIE655460 EQX655460:ESA655460 FAT655460:FBW655460 FKP655460:FLS655460 FUL655460:FVO655460 GEH655460:GFK655460 GOD655460:GPG655460 GXZ655460:GZC655460 HHV655460:HIY655460 HRR655460:HSU655460 IBN655460:ICQ655460 ILJ655460:IMM655460 IVF655460:IWI655460 JFB655460:JGE655460 JOX655460:JQA655460 JYT655460:JZW655460 KIP655460:KJS655460 KSL655460:KTO655460 LCH655460:LDK655460 LMD655460:LNG655460 LVZ655460:LXC655460 MFV655460:MGY655460 MPR655460:MQU655460 MZN655460:NAQ655460 NJJ655460:NKM655460 NTF655460:NUI655460 ODB655460:OEE655460 OMX655460:OOA655460 OWT655460:OXW655460 PGP655460:PHS655460 PQL655460:PRO655460 QAH655460:QBK655460 QKD655460:QLG655460 QTZ655460:QVC655460 RDV655460:REY655460 RNR655460:ROU655460 RXN655460:RYQ655460 SHJ655460:SIM655460 SRF655460:SSI655460 TBB655460:TCE655460 TKX655460:TMA655460 TUT655460:TVW655460 UEP655460:UFS655460 UOL655460:UPO655460 UYH655460:UZK655460 VID655460:VJG655460 VRZ655460:VTC655460 WBV655460:WCY655460 WLR655460:WMU655460 WVN655460:WWQ655460 D720996:AQ720996 JB720996:KE720996 SX720996:UA720996 ACT720996:ADW720996 AMP720996:ANS720996 AWL720996:AXO720996 BGH720996:BHK720996 BQD720996:BRG720996 BZZ720996:CBC720996 CJV720996:CKY720996 CTR720996:CUU720996 DDN720996:DEQ720996 DNJ720996:DOM720996 DXF720996:DYI720996 EHB720996:EIE720996 EQX720996:ESA720996 FAT720996:FBW720996 FKP720996:FLS720996 FUL720996:FVO720996 GEH720996:GFK720996 GOD720996:GPG720996 GXZ720996:GZC720996 HHV720996:HIY720996 HRR720996:HSU720996 IBN720996:ICQ720996 ILJ720996:IMM720996 IVF720996:IWI720996 JFB720996:JGE720996 JOX720996:JQA720996 JYT720996:JZW720996 KIP720996:KJS720996 KSL720996:KTO720996 LCH720996:LDK720996 LMD720996:LNG720996 LVZ720996:LXC720996 MFV720996:MGY720996 MPR720996:MQU720996 MZN720996:NAQ720996 NJJ720996:NKM720996 NTF720996:NUI720996 ODB720996:OEE720996 OMX720996:OOA720996 OWT720996:OXW720996 PGP720996:PHS720996 PQL720996:PRO720996 QAH720996:QBK720996 QKD720996:QLG720996 QTZ720996:QVC720996 RDV720996:REY720996 RNR720996:ROU720996 RXN720996:RYQ720996 SHJ720996:SIM720996 SRF720996:SSI720996 TBB720996:TCE720996 TKX720996:TMA720996 TUT720996:TVW720996 UEP720996:UFS720996 UOL720996:UPO720996 UYH720996:UZK720996 VID720996:VJG720996 VRZ720996:VTC720996 WBV720996:WCY720996 WLR720996:WMU720996 WVN720996:WWQ720996 D786532:AQ786532 JB786532:KE786532 SX786532:UA786532 ACT786532:ADW786532 AMP786532:ANS786532 AWL786532:AXO786532 BGH786532:BHK786532 BQD786532:BRG786532 BZZ786532:CBC786532 CJV786532:CKY786532 CTR786532:CUU786532 DDN786532:DEQ786532 DNJ786532:DOM786532 DXF786532:DYI786532 EHB786532:EIE786532 EQX786532:ESA786532 FAT786532:FBW786532 FKP786532:FLS786532 FUL786532:FVO786532 GEH786532:GFK786532 GOD786532:GPG786532 GXZ786532:GZC786532 HHV786532:HIY786532 HRR786532:HSU786532 IBN786532:ICQ786532 ILJ786532:IMM786532 IVF786532:IWI786532 JFB786532:JGE786532 JOX786532:JQA786532 JYT786532:JZW786532 KIP786532:KJS786532 KSL786532:KTO786532 LCH786532:LDK786532 LMD786532:LNG786532 LVZ786532:LXC786532 MFV786532:MGY786532 MPR786532:MQU786532 MZN786532:NAQ786532 NJJ786532:NKM786532 NTF786532:NUI786532 ODB786532:OEE786532 OMX786532:OOA786532 OWT786532:OXW786532 PGP786532:PHS786532 PQL786532:PRO786532 QAH786532:QBK786532 QKD786532:QLG786532 QTZ786532:QVC786532 RDV786532:REY786532 RNR786532:ROU786532 RXN786532:RYQ786532 SHJ786532:SIM786532 SRF786532:SSI786532 TBB786532:TCE786532 TKX786532:TMA786532 TUT786532:TVW786532 UEP786532:UFS786532 UOL786532:UPO786532 UYH786532:UZK786532 VID786532:VJG786532 VRZ786532:VTC786532 WBV786532:WCY786532 WLR786532:WMU786532 WVN786532:WWQ786532 D852068:AQ852068 JB852068:KE852068 SX852068:UA852068 ACT852068:ADW852068 AMP852068:ANS852068 AWL852068:AXO852068 BGH852068:BHK852068 BQD852068:BRG852068 BZZ852068:CBC852068 CJV852068:CKY852068 CTR852068:CUU852068 DDN852068:DEQ852068 DNJ852068:DOM852068 DXF852068:DYI852068 EHB852068:EIE852068 EQX852068:ESA852068 FAT852068:FBW852068 FKP852068:FLS852068 FUL852068:FVO852068 GEH852068:GFK852068 GOD852068:GPG852068 GXZ852068:GZC852068 HHV852068:HIY852068 HRR852068:HSU852068 IBN852068:ICQ852068 ILJ852068:IMM852068 IVF852068:IWI852068 JFB852068:JGE852068 JOX852068:JQA852068 JYT852068:JZW852068 KIP852068:KJS852068 KSL852068:KTO852068 LCH852068:LDK852068 LMD852068:LNG852068 LVZ852068:LXC852068 MFV852068:MGY852068 MPR852068:MQU852068 MZN852068:NAQ852068 NJJ852068:NKM852068 NTF852068:NUI852068 ODB852068:OEE852068 OMX852068:OOA852068 OWT852068:OXW852068 PGP852068:PHS852068 PQL852068:PRO852068 QAH852068:QBK852068 QKD852068:QLG852068 QTZ852068:QVC852068 RDV852068:REY852068 RNR852068:ROU852068 RXN852068:RYQ852068 SHJ852068:SIM852068 SRF852068:SSI852068 TBB852068:TCE852068 TKX852068:TMA852068 TUT852068:TVW852068 UEP852068:UFS852068 UOL852068:UPO852068 UYH852068:UZK852068 VID852068:VJG852068 VRZ852068:VTC852068 WBV852068:WCY852068 WLR852068:WMU852068 WVN852068:WWQ852068 D917604:AQ917604 JB917604:KE917604 SX917604:UA917604 ACT917604:ADW917604 AMP917604:ANS917604 AWL917604:AXO917604 BGH917604:BHK917604 BQD917604:BRG917604 BZZ917604:CBC917604 CJV917604:CKY917604 CTR917604:CUU917604 DDN917604:DEQ917604 DNJ917604:DOM917604 DXF917604:DYI917604 EHB917604:EIE917604 EQX917604:ESA917604 FAT917604:FBW917604 FKP917604:FLS917604 FUL917604:FVO917604 GEH917604:GFK917604 GOD917604:GPG917604 GXZ917604:GZC917604 HHV917604:HIY917604 HRR917604:HSU917604 IBN917604:ICQ917604 ILJ917604:IMM917604 IVF917604:IWI917604 JFB917604:JGE917604 JOX917604:JQA917604 JYT917604:JZW917604 KIP917604:KJS917604 KSL917604:KTO917604 LCH917604:LDK917604 LMD917604:LNG917604 LVZ917604:LXC917604 MFV917604:MGY917604 MPR917604:MQU917604 MZN917604:NAQ917604 NJJ917604:NKM917604 NTF917604:NUI917604 ODB917604:OEE917604 OMX917604:OOA917604 OWT917604:OXW917604 PGP917604:PHS917604 PQL917604:PRO917604 QAH917604:QBK917604 QKD917604:QLG917604 QTZ917604:QVC917604 RDV917604:REY917604 RNR917604:ROU917604 RXN917604:RYQ917604 SHJ917604:SIM917604 SRF917604:SSI917604 TBB917604:TCE917604 TKX917604:TMA917604 TUT917604:TVW917604 UEP917604:UFS917604 UOL917604:UPO917604 UYH917604:UZK917604 VID917604:VJG917604 VRZ917604:VTC917604 WBV917604:WCY917604 WLR917604:WMU917604 WVN917604:WWQ917604 D983140:AQ983140 JB983140:KE983140 SX983140:UA983140 ACT983140:ADW983140 AMP983140:ANS983140 AWL983140:AXO983140 BGH983140:BHK983140 BQD983140:BRG983140 BZZ983140:CBC983140 CJV983140:CKY983140 CTR983140:CUU983140 DDN983140:DEQ983140 DNJ983140:DOM983140 DXF983140:DYI983140 EHB983140:EIE983140 EQX983140:ESA983140 FAT983140:FBW983140 FKP983140:FLS983140 FUL983140:FVO983140 GEH983140:GFK983140 GOD983140:GPG983140 GXZ983140:GZC983140 HHV983140:HIY983140 HRR983140:HSU983140 IBN983140:ICQ983140 ILJ983140:IMM983140 IVF983140:IWI983140 JFB983140:JGE983140 JOX983140:JQA983140 JYT983140:JZW983140 KIP983140:KJS983140 KSL983140:KTO983140 LCH983140:LDK983140 LMD983140:LNG983140 LVZ983140:LXC983140 MFV983140:MGY983140 MPR983140:MQU983140 MZN983140:NAQ983140 NJJ983140:NKM983140 NTF983140:NUI983140 ODB983140:OEE983140 OMX983140:OOA983140 OWT983140:OXW983140 PGP983140:PHS983140 PQL983140:PRO983140 QAH983140:QBK983140 QKD983140:QLG983140 QTZ983140:QVC983140 RDV983140:REY983140 RNR983140:ROU983140 RXN983140:RYQ983140 SHJ983140:SIM983140 SRF983140:SSI983140 TBB983140:TCE983140 TKX983140:TMA983140 TUT983140:TVW983140 UEP983140:UFS983140 UOL983140:UPO983140 UYH983140:UZK983140 VID983140:VJG983140 VRZ983140:VTC983140 WBV983140:WCY983140 WLR983140:WMU983140 WVN983140:WWQ983140 RNR153:ROU153 JB120:KE120 SX120:UA120 ACT120:ADW120 AMP120:ANS120 AWL120:AXO120 BGH120:BHK120 BQD120:BRG120 BZZ120:CBC120 CJV120:CKY120 CTR120:CUU120 DDN120:DEQ120 DNJ120:DOM120 DXF120:DYI120 EHB120:EIE120 EQX120:ESA120 FAT120:FBW120 FKP120:FLS120 FUL120:FVO120 GEH120:GFK120 GOD120:GPG120 GXZ120:GZC120 HHV120:HIY120 HRR120:HSU120 IBN120:ICQ120 ILJ120:IMM120 IVF120:IWI120 JFB120:JGE120 JOX120:JQA120 JYT120:JZW120 KIP120:KJS120 KSL120:KTO120 LCH120:LDK120 LMD120:LNG120 LVZ120:LXC120 MFV120:MGY120 MPR120:MQU120 MZN120:NAQ120 NJJ120:NKM120 NTF120:NUI120 ODB120:OEE120 OMX120:OOA120 OWT120:OXW120 PGP120:PHS120 PQL120:PRO120 QAH120:QBK120 QKD120:QLG120 QTZ120:QVC120 RDV120:REY120 RNR120:ROU120 RXN120:RYQ120 SHJ120:SIM120 SRF120:SSI120 TBB120:TCE120 TKX120:TMA120 TUT120:TVW120 UEP120:UFS120 UOL120:UPO120 UYH120:UZK120 VID120:VJG120 VRZ120:VTC120 WBV120:WCY120 WLR120:WMU120 WVN120:WWQ120 D65634:AQ65634 JB65634:KE65634 SX65634:UA65634 ACT65634:ADW65634 AMP65634:ANS65634 AWL65634:AXO65634 BGH65634:BHK65634 BQD65634:BRG65634 BZZ65634:CBC65634 CJV65634:CKY65634 CTR65634:CUU65634 DDN65634:DEQ65634 DNJ65634:DOM65634 DXF65634:DYI65634 EHB65634:EIE65634 EQX65634:ESA65634 FAT65634:FBW65634 FKP65634:FLS65634 FUL65634:FVO65634 GEH65634:GFK65634 GOD65634:GPG65634 GXZ65634:GZC65634 HHV65634:HIY65634 HRR65634:HSU65634 IBN65634:ICQ65634 ILJ65634:IMM65634 IVF65634:IWI65634 JFB65634:JGE65634 JOX65634:JQA65634 JYT65634:JZW65634 KIP65634:KJS65634 KSL65634:KTO65634 LCH65634:LDK65634 LMD65634:LNG65634 LVZ65634:LXC65634 MFV65634:MGY65634 MPR65634:MQU65634 MZN65634:NAQ65634 NJJ65634:NKM65634 NTF65634:NUI65634 ODB65634:OEE65634 OMX65634:OOA65634 OWT65634:OXW65634 PGP65634:PHS65634 PQL65634:PRO65634 QAH65634:QBK65634 QKD65634:QLG65634 QTZ65634:QVC65634 RDV65634:REY65634 RNR65634:ROU65634 RXN65634:RYQ65634 SHJ65634:SIM65634 SRF65634:SSI65634 TBB65634:TCE65634 TKX65634:TMA65634 TUT65634:TVW65634 UEP65634:UFS65634 UOL65634:UPO65634 UYH65634:UZK65634 VID65634:VJG65634 VRZ65634:VTC65634 WBV65634:WCY65634 WLR65634:WMU65634 WVN65634:WWQ65634 D131170:AQ131170 JB131170:KE131170 SX131170:UA131170 ACT131170:ADW131170 AMP131170:ANS131170 AWL131170:AXO131170 BGH131170:BHK131170 BQD131170:BRG131170 BZZ131170:CBC131170 CJV131170:CKY131170 CTR131170:CUU131170 DDN131170:DEQ131170 DNJ131170:DOM131170 DXF131170:DYI131170 EHB131170:EIE131170 EQX131170:ESA131170 FAT131170:FBW131170 FKP131170:FLS131170 FUL131170:FVO131170 GEH131170:GFK131170 GOD131170:GPG131170 GXZ131170:GZC131170 HHV131170:HIY131170 HRR131170:HSU131170 IBN131170:ICQ131170 ILJ131170:IMM131170 IVF131170:IWI131170 JFB131170:JGE131170 JOX131170:JQA131170 JYT131170:JZW131170 KIP131170:KJS131170 KSL131170:KTO131170 LCH131170:LDK131170 LMD131170:LNG131170 LVZ131170:LXC131170 MFV131170:MGY131170 MPR131170:MQU131170 MZN131170:NAQ131170 NJJ131170:NKM131170 NTF131170:NUI131170 ODB131170:OEE131170 OMX131170:OOA131170 OWT131170:OXW131170 PGP131170:PHS131170 PQL131170:PRO131170 QAH131170:QBK131170 QKD131170:QLG131170 QTZ131170:QVC131170 RDV131170:REY131170 RNR131170:ROU131170 RXN131170:RYQ131170 SHJ131170:SIM131170 SRF131170:SSI131170 TBB131170:TCE131170 TKX131170:TMA131170 TUT131170:TVW131170 UEP131170:UFS131170 UOL131170:UPO131170 UYH131170:UZK131170 VID131170:VJG131170 VRZ131170:VTC131170 WBV131170:WCY131170 WLR131170:WMU131170 WVN131170:WWQ131170 D196706:AQ196706 JB196706:KE196706 SX196706:UA196706 ACT196706:ADW196706 AMP196706:ANS196706 AWL196706:AXO196706 BGH196706:BHK196706 BQD196706:BRG196706 BZZ196706:CBC196706 CJV196706:CKY196706 CTR196706:CUU196706 DDN196706:DEQ196706 DNJ196706:DOM196706 DXF196706:DYI196706 EHB196706:EIE196706 EQX196706:ESA196706 FAT196706:FBW196706 FKP196706:FLS196706 FUL196706:FVO196706 GEH196706:GFK196706 GOD196706:GPG196706 GXZ196706:GZC196706 HHV196706:HIY196706 HRR196706:HSU196706 IBN196706:ICQ196706 ILJ196706:IMM196706 IVF196706:IWI196706 JFB196706:JGE196706 JOX196706:JQA196706 JYT196706:JZW196706 KIP196706:KJS196706 KSL196706:KTO196706 LCH196706:LDK196706 LMD196706:LNG196706 LVZ196706:LXC196706 MFV196706:MGY196706 MPR196706:MQU196706 MZN196706:NAQ196706 NJJ196706:NKM196706 NTF196706:NUI196706 ODB196706:OEE196706 OMX196706:OOA196706 OWT196706:OXW196706 PGP196706:PHS196706 PQL196706:PRO196706 QAH196706:QBK196706 QKD196706:QLG196706 QTZ196706:QVC196706 RDV196706:REY196706 RNR196706:ROU196706 RXN196706:RYQ196706 SHJ196706:SIM196706 SRF196706:SSI196706 TBB196706:TCE196706 TKX196706:TMA196706 TUT196706:TVW196706 UEP196706:UFS196706 UOL196706:UPO196706 UYH196706:UZK196706 VID196706:VJG196706 VRZ196706:VTC196706 WBV196706:WCY196706 WLR196706:WMU196706 WVN196706:WWQ196706 D262242:AQ262242 JB262242:KE262242 SX262242:UA262242 ACT262242:ADW262242 AMP262242:ANS262242 AWL262242:AXO262242 BGH262242:BHK262242 BQD262242:BRG262242 BZZ262242:CBC262242 CJV262242:CKY262242 CTR262242:CUU262242 DDN262242:DEQ262242 DNJ262242:DOM262242 DXF262242:DYI262242 EHB262242:EIE262242 EQX262242:ESA262242 FAT262242:FBW262242 FKP262242:FLS262242 FUL262242:FVO262242 GEH262242:GFK262242 GOD262242:GPG262242 GXZ262242:GZC262242 HHV262242:HIY262242 HRR262242:HSU262242 IBN262242:ICQ262242 ILJ262242:IMM262242 IVF262242:IWI262242 JFB262242:JGE262242 JOX262242:JQA262242 JYT262242:JZW262242 KIP262242:KJS262242 KSL262242:KTO262242 LCH262242:LDK262242 LMD262242:LNG262242 LVZ262242:LXC262242 MFV262242:MGY262242 MPR262242:MQU262242 MZN262242:NAQ262242 NJJ262242:NKM262242 NTF262242:NUI262242 ODB262242:OEE262242 OMX262242:OOA262242 OWT262242:OXW262242 PGP262242:PHS262242 PQL262242:PRO262242 QAH262242:QBK262242 QKD262242:QLG262242 QTZ262242:QVC262242 RDV262242:REY262242 RNR262242:ROU262242 RXN262242:RYQ262242 SHJ262242:SIM262242 SRF262242:SSI262242 TBB262242:TCE262242 TKX262242:TMA262242 TUT262242:TVW262242 UEP262242:UFS262242 UOL262242:UPO262242 UYH262242:UZK262242 VID262242:VJG262242 VRZ262242:VTC262242 WBV262242:WCY262242 WLR262242:WMU262242 WVN262242:WWQ262242 D327778:AQ327778 JB327778:KE327778 SX327778:UA327778 ACT327778:ADW327778 AMP327778:ANS327778 AWL327778:AXO327778 BGH327778:BHK327778 BQD327778:BRG327778 BZZ327778:CBC327778 CJV327778:CKY327778 CTR327778:CUU327778 DDN327778:DEQ327778 DNJ327778:DOM327778 DXF327778:DYI327778 EHB327778:EIE327778 EQX327778:ESA327778 FAT327778:FBW327778 FKP327778:FLS327778 FUL327778:FVO327778 GEH327778:GFK327778 GOD327778:GPG327778 GXZ327778:GZC327778 HHV327778:HIY327778 HRR327778:HSU327778 IBN327778:ICQ327778 ILJ327778:IMM327778 IVF327778:IWI327778 JFB327778:JGE327778 JOX327778:JQA327778 JYT327778:JZW327778 KIP327778:KJS327778 KSL327778:KTO327778 LCH327778:LDK327778 LMD327778:LNG327778 LVZ327778:LXC327778 MFV327778:MGY327778 MPR327778:MQU327778 MZN327778:NAQ327778 NJJ327778:NKM327778 NTF327778:NUI327778 ODB327778:OEE327778 OMX327778:OOA327778 OWT327778:OXW327778 PGP327778:PHS327778 PQL327778:PRO327778 QAH327778:QBK327778 QKD327778:QLG327778 QTZ327778:QVC327778 RDV327778:REY327778 RNR327778:ROU327778 RXN327778:RYQ327778 SHJ327778:SIM327778 SRF327778:SSI327778 TBB327778:TCE327778 TKX327778:TMA327778 TUT327778:TVW327778 UEP327778:UFS327778 UOL327778:UPO327778 UYH327778:UZK327778 VID327778:VJG327778 VRZ327778:VTC327778 WBV327778:WCY327778 WLR327778:WMU327778 WVN327778:WWQ327778 D393314:AQ393314 JB393314:KE393314 SX393314:UA393314 ACT393314:ADW393314 AMP393314:ANS393314 AWL393314:AXO393314 BGH393314:BHK393314 BQD393314:BRG393314 BZZ393314:CBC393314 CJV393314:CKY393314 CTR393314:CUU393314 DDN393314:DEQ393314 DNJ393314:DOM393314 DXF393314:DYI393314 EHB393314:EIE393314 EQX393314:ESA393314 FAT393314:FBW393314 FKP393314:FLS393314 FUL393314:FVO393314 GEH393314:GFK393314 GOD393314:GPG393314 GXZ393314:GZC393314 HHV393314:HIY393314 HRR393314:HSU393314 IBN393314:ICQ393314 ILJ393314:IMM393314 IVF393314:IWI393314 JFB393314:JGE393314 JOX393314:JQA393314 JYT393314:JZW393314 KIP393314:KJS393314 KSL393314:KTO393314 LCH393314:LDK393314 LMD393314:LNG393314 LVZ393314:LXC393314 MFV393314:MGY393314 MPR393314:MQU393314 MZN393314:NAQ393314 NJJ393314:NKM393314 NTF393314:NUI393314 ODB393314:OEE393314 OMX393314:OOA393314 OWT393314:OXW393314 PGP393314:PHS393314 PQL393314:PRO393314 QAH393314:QBK393314 QKD393314:QLG393314 QTZ393314:QVC393314 RDV393314:REY393314 RNR393314:ROU393314 RXN393314:RYQ393314 SHJ393314:SIM393314 SRF393314:SSI393314 TBB393314:TCE393314 TKX393314:TMA393314 TUT393314:TVW393314 UEP393314:UFS393314 UOL393314:UPO393314 UYH393314:UZK393314 VID393314:VJG393314 VRZ393314:VTC393314 WBV393314:WCY393314 WLR393314:WMU393314 WVN393314:WWQ393314 D458850:AQ458850 JB458850:KE458850 SX458850:UA458850 ACT458850:ADW458850 AMP458850:ANS458850 AWL458850:AXO458850 BGH458850:BHK458850 BQD458850:BRG458850 BZZ458850:CBC458850 CJV458850:CKY458850 CTR458850:CUU458850 DDN458850:DEQ458850 DNJ458850:DOM458850 DXF458850:DYI458850 EHB458850:EIE458850 EQX458850:ESA458850 FAT458850:FBW458850 FKP458850:FLS458850 FUL458850:FVO458850 GEH458850:GFK458850 GOD458850:GPG458850 GXZ458850:GZC458850 HHV458850:HIY458850 HRR458850:HSU458850 IBN458850:ICQ458850 ILJ458850:IMM458850 IVF458850:IWI458850 JFB458850:JGE458850 JOX458850:JQA458850 JYT458850:JZW458850 KIP458850:KJS458850 KSL458850:KTO458850 LCH458850:LDK458850 LMD458850:LNG458850 LVZ458850:LXC458850 MFV458850:MGY458850 MPR458850:MQU458850 MZN458850:NAQ458850 NJJ458850:NKM458850 NTF458850:NUI458850 ODB458850:OEE458850 OMX458850:OOA458850 OWT458850:OXW458850 PGP458850:PHS458850 PQL458850:PRO458850 QAH458850:QBK458850 QKD458850:QLG458850 QTZ458850:QVC458850 RDV458850:REY458850 RNR458850:ROU458850 RXN458850:RYQ458850 SHJ458850:SIM458850 SRF458850:SSI458850 TBB458850:TCE458850 TKX458850:TMA458850 TUT458850:TVW458850 UEP458850:UFS458850 UOL458850:UPO458850 UYH458850:UZK458850 VID458850:VJG458850 VRZ458850:VTC458850 WBV458850:WCY458850 WLR458850:WMU458850 WVN458850:WWQ458850 D524386:AQ524386 JB524386:KE524386 SX524386:UA524386 ACT524386:ADW524386 AMP524386:ANS524386 AWL524386:AXO524386 BGH524386:BHK524386 BQD524386:BRG524386 BZZ524386:CBC524386 CJV524386:CKY524386 CTR524386:CUU524386 DDN524386:DEQ524386 DNJ524386:DOM524386 DXF524386:DYI524386 EHB524386:EIE524386 EQX524386:ESA524386 FAT524386:FBW524386 FKP524386:FLS524386 FUL524386:FVO524386 GEH524386:GFK524386 GOD524386:GPG524386 GXZ524386:GZC524386 HHV524386:HIY524386 HRR524386:HSU524386 IBN524386:ICQ524386 ILJ524386:IMM524386 IVF524386:IWI524386 JFB524386:JGE524386 JOX524386:JQA524386 JYT524386:JZW524386 KIP524386:KJS524386 KSL524386:KTO524386 LCH524386:LDK524386 LMD524386:LNG524386 LVZ524386:LXC524386 MFV524386:MGY524386 MPR524386:MQU524386 MZN524386:NAQ524386 NJJ524386:NKM524386 NTF524386:NUI524386 ODB524386:OEE524386 OMX524386:OOA524386 OWT524386:OXW524386 PGP524386:PHS524386 PQL524386:PRO524386 QAH524386:QBK524386 QKD524386:QLG524386 QTZ524386:QVC524386 RDV524386:REY524386 RNR524386:ROU524386 RXN524386:RYQ524386 SHJ524386:SIM524386 SRF524386:SSI524386 TBB524386:TCE524386 TKX524386:TMA524386 TUT524386:TVW524386 UEP524386:UFS524386 UOL524386:UPO524386 UYH524386:UZK524386 VID524386:VJG524386 VRZ524386:VTC524386 WBV524386:WCY524386 WLR524386:WMU524386 WVN524386:WWQ524386 D589922:AQ589922 JB589922:KE589922 SX589922:UA589922 ACT589922:ADW589922 AMP589922:ANS589922 AWL589922:AXO589922 BGH589922:BHK589922 BQD589922:BRG589922 BZZ589922:CBC589922 CJV589922:CKY589922 CTR589922:CUU589922 DDN589922:DEQ589922 DNJ589922:DOM589922 DXF589922:DYI589922 EHB589922:EIE589922 EQX589922:ESA589922 FAT589922:FBW589922 FKP589922:FLS589922 FUL589922:FVO589922 GEH589922:GFK589922 GOD589922:GPG589922 GXZ589922:GZC589922 HHV589922:HIY589922 HRR589922:HSU589922 IBN589922:ICQ589922 ILJ589922:IMM589922 IVF589922:IWI589922 JFB589922:JGE589922 JOX589922:JQA589922 JYT589922:JZW589922 KIP589922:KJS589922 KSL589922:KTO589922 LCH589922:LDK589922 LMD589922:LNG589922 LVZ589922:LXC589922 MFV589922:MGY589922 MPR589922:MQU589922 MZN589922:NAQ589922 NJJ589922:NKM589922 NTF589922:NUI589922 ODB589922:OEE589922 OMX589922:OOA589922 OWT589922:OXW589922 PGP589922:PHS589922 PQL589922:PRO589922 QAH589922:QBK589922 QKD589922:QLG589922 QTZ589922:QVC589922 RDV589922:REY589922 RNR589922:ROU589922 RXN589922:RYQ589922 SHJ589922:SIM589922 SRF589922:SSI589922 TBB589922:TCE589922 TKX589922:TMA589922 TUT589922:TVW589922 UEP589922:UFS589922 UOL589922:UPO589922 UYH589922:UZK589922 VID589922:VJG589922 VRZ589922:VTC589922 WBV589922:WCY589922 WLR589922:WMU589922 WVN589922:WWQ589922 D655458:AQ655458 JB655458:KE655458 SX655458:UA655458 ACT655458:ADW655458 AMP655458:ANS655458 AWL655458:AXO655458 BGH655458:BHK655458 BQD655458:BRG655458 BZZ655458:CBC655458 CJV655458:CKY655458 CTR655458:CUU655458 DDN655458:DEQ655458 DNJ655458:DOM655458 DXF655458:DYI655458 EHB655458:EIE655458 EQX655458:ESA655458 FAT655458:FBW655458 FKP655458:FLS655458 FUL655458:FVO655458 GEH655458:GFK655458 GOD655458:GPG655458 GXZ655458:GZC655458 HHV655458:HIY655458 HRR655458:HSU655458 IBN655458:ICQ655458 ILJ655458:IMM655458 IVF655458:IWI655458 JFB655458:JGE655458 JOX655458:JQA655458 JYT655458:JZW655458 KIP655458:KJS655458 KSL655458:KTO655458 LCH655458:LDK655458 LMD655458:LNG655458 LVZ655458:LXC655458 MFV655458:MGY655458 MPR655458:MQU655458 MZN655458:NAQ655458 NJJ655458:NKM655458 NTF655458:NUI655458 ODB655458:OEE655458 OMX655458:OOA655458 OWT655458:OXW655458 PGP655458:PHS655458 PQL655458:PRO655458 QAH655458:QBK655458 QKD655458:QLG655458 QTZ655458:QVC655458 RDV655458:REY655458 RNR655458:ROU655458 RXN655458:RYQ655458 SHJ655458:SIM655458 SRF655458:SSI655458 TBB655458:TCE655458 TKX655458:TMA655458 TUT655458:TVW655458 UEP655458:UFS655458 UOL655458:UPO655458 UYH655458:UZK655458 VID655458:VJG655458 VRZ655458:VTC655458 WBV655458:WCY655458 WLR655458:WMU655458 WVN655458:WWQ655458 D720994:AQ720994 JB720994:KE720994 SX720994:UA720994 ACT720994:ADW720994 AMP720994:ANS720994 AWL720994:AXO720994 BGH720994:BHK720994 BQD720994:BRG720994 BZZ720994:CBC720994 CJV720994:CKY720994 CTR720994:CUU720994 DDN720994:DEQ720994 DNJ720994:DOM720994 DXF720994:DYI720994 EHB720994:EIE720994 EQX720994:ESA720994 FAT720994:FBW720994 FKP720994:FLS720994 FUL720994:FVO720994 GEH720994:GFK720994 GOD720994:GPG720994 GXZ720994:GZC720994 HHV720994:HIY720994 HRR720994:HSU720994 IBN720994:ICQ720994 ILJ720994:IMM720994 IVF720994:IWI720994 JFB720994:JGE720994 JOX720994:JQA720994 JYT720994:JZW720994 KIP720994:KJS720994 KSL720994:KTO720994 LCH720994:LDK720994 LMD720994:LNG720994 LVZ720994:LXC720994 MFV720994:MGY720994 MPR720994:MQU720994 MZN720994:NAQ720994 NJJ720994:NKM720994 NTF720994:NUI720994 ODB720994:OEE720994 OMX720994:OOA720994 OWT720994:OXW720994 PGP720994:PHS720994 PQL720994:PRO720994 QAH720994:QBK720994 QKD720994:QLG720994 QTZ720994:QVC720994 RDV720994:REY720994 RNR720994:ROU720994 RXN720994:RYQ720994 SHJ720994:SIM720994 SRF720994:SSI720994 TBB720994:TCE720994 TKX720994:TMA720994 TUT720994:TVW720994 UEP720994:UFS720994 UOL720994:UPO720994 UYH720994:UZK720994 VID720994:VJG720994 VRZ720994:VTC720994 WBV720994:WCY720994 WLR720994:WMU720994 WVN720994:WWQ720994 D786530:AQ786530 JB786530:KE786530 SX786530:UA786530 ACT786530:ADW786530 AMP786530:ANS786530 AWL786530:AXO786530 BGH786530:BHK786530 BQD786530:BRG786530 BZZ786530:CBC786530 CJV786530:CKY786530 CTR786530:CUU786530 DDN786530:DEQ786530 DNJ786530:DOM786530 DXF786530:DYI786530 EHB786530:EIE786530 EQX786530:ESA786530 FAT786530:FBW786530 FKP786530:FLS786530 FUL786530:FVO786530 GEH786530:GFK786530 GOD786530:GPG786530 GXZ786530:GZC786530 HHV786530:HIY786530 HRR786530:HSU786530 IBN786530:ICQ786530 ILJ786530:IMM786530 IVF786530:IWI786530 JFB786530:JGE786530 JOX786530:JQA786530 JYT786530:JZW786530 KIP786530:KJS786530 KSL786530:KTO786530 LCH786530:LDK786530 LMD786530:LNG786530 LVZ786530:LXC786530 MFV786530:MGY786530 MPR786530:MQU786530 MZN786530:NAQ786530 NJJ786530:NKM786530 NTF786530:NUI786530 ODB786530:OEE786530 OMX786530:OOA786530 OWT786530:OXW786530 PGP786530:PHS786530 PQL786530:PRO786530 QAH786530:QBK786530 QKD786530:QLG786530 QTZ786530:QVC786530 RDV786530:REY786530 RNR786530:ROU786530 RXN786530:RYQ786530 SHJ786530:SIM786530 SRF786530:SSI786530 TBB786530:TCE786530 TKX786530:TMA786530 TUT786530:TVW786530 UEP786530:UFS786530 UOL786530:UPO786530 UYH786530:UZK786530 VID786530:VJG786530 VRZ786530:VTC786530 WBV786530:WCY786530 WLR786530:WMU786530 WVN786530:WWQ786530 D852066:AQ852066 JB852066:KE852066 SX852066:UA852066 ACT852066:ADW852066 AMP852066:ANS852066 AWL852066:AXO852066 BGH852066:BHK852066 BQD852066:BRG852066 BZZ852066:CBC852066 CJV852066:CKY852066 CTR852066:CUU852066 DDN852066:DEQ852066 DNJ852066:DOM852066 DXF852066:DYI852066 EHB852066:EIE852066 EQX852066:ESA852066 FAT852066:FBW852066 FKP852066:FLS852066 FUL852066:FVO852066 GEH852066:GFK852066 GOD852066:GPG852066 GXZ852066:GZC852066 HHV852066:HIY852066 HRR852066:HSU852066 IBN852066:ICQ852066 ILJ852066:IMM852066 IVF852066:IWI852066 JFB852066:JGE852066 JOX852066:JQA852066 JYT852066:JZW852066 KIP852066:KJS852066 KSL852066:KTO852066 LCH852066:LDK852066 LMD852066:LNG852066 LVZ852066:LXC852066 MFV852066:MGY852066 MPR852066:MQU852066 MZN852066:NAQ852066 NJJ852066:NKM852066 NTF852066:NUI852066 ODB852066:OEE852066 OMX852066:OOA852066 OWT852066:OXW852066 PGP852066:PHS852066 PQL852066:PRO852066 QAH852066:QBK852066 QKD852066:QLG852066 QTZ852066:QVC852066 RDV852066:REY852066 RNR852066:ROU852066 RXN852066:RYQ852066 SHJ852066:SIM852066 SRF852066:SSI852066 TBB852066:TCE852066 TKX852066:TMA852066 TUT852066:TVW852066 UEP852066:UFS852066 UOL852066:UPO852066 UYH852066:UZK852066 VID852066:VJG852066 VRZ852066:VTC852066 WBV852066:WCY852066 WLR852066:WMU852066 WVN852066:WWQ852066 D917602:AQ917602 JB917602:KE917602 SX917602:UA917602 ACT917602:ADW917602 AMP917602:ANS917602 AWL917602:AXO917602 BGH917602:BHK917602 BQD917602:BRG917602 BZZ917602:CBC917602 CJV917602:CKY917602 CTR917602:CUU917602 DDN917602:DEQ917602 DNJ917602:DOM917602 DXF917602:DYI917602 EHB917602:EIE917602 EQX917602:ESA917602 FAT917602:FBW917602 FKP917602:FLS917602 FUL917602:FVO917602 GEH917602:GFK917602 GOD917602:GPG917602 GXZ917602:GZC917602 HHV917602:HIY917602 HRR917602:HSU917602 IBN917602:ICQ917602 ILJ917602:IMM917602 IVF917602:IWI917602 JFB917602:JGE917602 JOX917602:JQA917602 JYT917602:JZW917602 KIP917602:KJS917602 KSL917602:KTO917602 LCH917602:LDK917602 LMD917602:LNG917602 LVZ917602:LXC917602 MFV917602:MGY917602 MPR917602:MQU917602 MZN917602:NAQ917602 NJJ917602:NKM917602 NTF917602:NUI917602 ODB917602:OEE917602 OMX917602:OOA917602 OWT917602:OXW917602 PGP917602:PHS917602 PQL917602:PRO917602 QAH917602:QBK917602 QKD917602:QLG917602 QTZ917602:QVC917602 RDV917602:REY917602 RNR917602:ROU917602 RXN917602:RYQ917602 SHJ917602:SIM917602 SRF917602:SSI917602 TBB917602:TCE917602 TKX917602:TMA917602 TUT917602:TVW917602 UEP917602:UFS917602 UOL917602:UPO917602 UYH917602:UZK917602 VID917602:VJG917602 VRZ917602:VTC917602 WBV917602:WCY917602 WLR917602:WMU917602 WVN917602:WWQ917602 D983138:AQ983138 JB983138:KE983138 SX983138:UA983138 ACT983138:ADW983138 AMP983138:ANS983138 AWL983138:AXO983138 BGH983138:BHK983138 BQD983138:BRG983138 BZZ983138:CBC983138 CJV983138:CKY983138 CTR983138:CUU983138 DDN983138:DEQ983138 DNJ983138:DOM983138 DXF983138:DYI983138 EHB983138:EIE983138 EQX983138:ESA983138 FAT983138:FBW983138 FKP983138:FLS983138 FUL983138:FVO983138 GEH983138:GFK983138 GOD983138:GPG983138 GXZ983138:GZC983138 HHV983138:HIY983138 HRR983138:HSU983138 IBN983138:ICQ983138 ILJ983138:IMM983138 IVF983138:IWI983138 JFB983138:JGE983138 JOX983138:JQA983138 JYT983138:JZW983138 KIP983138:KJS983138 KSL983138:KTO983138 LCH983138:LDK983138 LMD983138:LNG983138 LVZ983138:LXC983138 MFV983138:MGY983138 MPR983138:MQU983138 MZN983138:NAQ983138 NJJ983138:NKM983138 NTF983138:NUI983138 ODB983138:OEE983138 OMX983138:OOA983138 OWT983138:OXW983138 PGP983138:PHS983138 PQL983138:PRO983138 QAH983138:QBK983138 QKD983138:QLG983138 QTZ983138:QVC983138 RDV983138:REY983138 RNR983138:ROU983138 RXN983138:RYQ983138 SHJ983138:SIM983138 SRF983138:SSI983138 TBB983138:TCE983138 TKX983138:TMA983138 TUT983138:TVW983138 UEP983138:UFS983138 UOL983138:UPO983138 UYH983138:UZK983138 VID983138:VJG983138 VRZ983138:VTC983138 WBV983138:WCY983138 WLR983138:WMU983138 WVN983138:WWQ983138 WVN153:WWQ153 JB114:KE116 SX114:UA116 ACT114:ADW116 AMP114:ANS116 AWL114:AXO116 BGH114:BHK116 BQD114:BRG116 BZZ114:CBC116 CJV114:CKY116 CTR114:CUU116 DDN114:DEQ116 DNJ114:DOM116 DXF114:DYI116 EHB114:EIE116 EQX114:ESA116 FAT114:FBW116 FKP114:FLS116 FUL114:FVO116 GEH114:GFK116 GOD114:GPG116 GXZ114:GZC116 HHV114:HIY116 HRR114:HSU116 IBN114:ICQ116 ILJ114:IMM116 IVF114:IWI116 JFB114:JGE116 JOX114:JQA116 JYT114:JZW116 KIP114:KJS116 KSL114:KTO116 LCH114:LDK116 LMD114:LNG116 LVZ114:LXC116 MFV114:MGY116 MPR114:MQU116 MZN114:NAQ116 NJJ114:NKM116 NTF114:NUI116 ODB114:OEE116 OMX114:OOA116 OWT114:OXW116 PGP114:PHS116 PQL114:PRO116 QAH114:QBK116 QKD114:QLG116 QTZ114:QVC116 RDV114:REY116 RNR114:ROU116 RXN114:RYQ116 SHJ114:SIM116 SRF114:SSI116 TBB114:TCE116 TKX114:TMA116 TUT114:TVW116 UEP114:UFS116 UOL114:UPO116 UYH114:UZK116 VID114:VJG116 VRZ114:VTC116 WBV114:WCY116 WLR114:WMU116 WVN114:WWQ116 D65628:AQ65630 JB65628:KE65630 SX65628:UA65630 ACT65628:ADW65630 AMP65628:ANS65630 AWL65628:AXO65630 BGH65628:BHK65630 BQD65628:BRG65630 BZZ65628:CBC65630 CJV65628:CKY65630 CTR65628:CUU65630 DDN65628:DEQ65630 DNJ65628:DOM65630 DXF65628:DYI65630 EHB65628:EIE65630 EQX65628:ESA65630 FAT65628:FBW65630 FKP65628:FLS65630 FUL65628:FVO65630 GEH65628:GFK65630 GOD65628:GPG65630 GXZ65628:GZC65630 HHV65628:HIY65630 HRR65628:HSU65630 IBN65628:ICQ65630 ILJ65628:IMM65630 IVF65628:IWI65630 JFB65628:JGE65630 JOX65628:JQA65630 JYT65628:JZW65630 KIP65628:KJS65630 KSL65628:KTO65630 LCH65628:LDK65630 LMD65628:LNG65630 LVZ65628:LXC65630 MFV65628:MGY65630 MPR65628:MQU65630 MZN65628:NAQ65630 NJJ65628:NKM65630 NTF65628:NUI65630 ODB65628:OEE65630 OMX65628:OOA65630 OWT65628:OXW65630 PGP65628:PHS65630 PQL65628:PRO65630 QAH65628:QBK65630 QKD65628:QLG65630 QTZ65628:QVC65630 RDV65628:REY65630 RNR65628:ROU65630 RXN65628:RYQ65630 SHJ65628:SIM65630 SRF65628:SSI65630 TBB65628:TCE65630 TKX65628:TMA65630 TUT65628:TVW65630 UEP65628:UFS65630 UOL65628:UPO65630 UYH65628:UZK65630 VID65628:VJG65630 VRZ65628:VTC65630 WBV65628:WCY65630 WLR65628:WMU65630 WVN65628:WWQ65630 D131164:AQ131166 JB131164:KE131166 SX131164:UA131166 ACT131164:ADW131166 AMP131164:ANS131166 AWL131164:AXO131166 BGH131164:BHK131166 BQD131164:BRG131166 BZZ131164:CBC131166 CJV131164:CKY131166 CTR131164:CUU131166 DDN131164:DEQ131166 DNJ131164:DOM131166 DXF131164:DYI131166 EHB131164:EIE131166 EQX131164:ESA131166 FAT131164:FBW131166 FKP131164:FLS131166 FUL131164:FVO131166 GEH131164:GFK131166 GOD131164:GPG131166 GXZ131164:GZC131166 HHV131164:HIY131166 HRR131164:HSU131166 IBN131164:ICQ131166 ILJ131164:IMM131166 IVF131164:IWI131166 JFB131164:JGE131166 JOX131164:JQA131166 JYT131164:JZW131166 KIP131164:KJS131166 KSL131164:KTO131166 LCH131164:LDK131166 LMD131164:LNG131166 LVZ131164:LXC131166 MFV131164:MGY131166 MPR131164:MQU131166 MZN131164:NAQ131166 NJJ131164:NKM131166 NTF131164:NUI131166 ODB131164:OEE131166 OMX131164:OOA131166 OWT131164:OXW131166 PGP131164:PHS131166 PQL131164:PRO131166 QAH131164:QBK131166 QKD131164:QLG131166 QTZ131164:QVC131166 RDV131164:REY131166 RNR131164:ROU131166 RXN131164:RYQ131166 SHJ131164:SIM131166 SRF131164:SSI131166 TBB131164:TCE131166 TKX131164:TMA131166 TUT131164:TVW131166 UEP131164:UFS131166 UOL131164:UPO131166 UYH131164:UZK131166 VID131164:VJG131166 VRZ131164:VTC131166 WBV131164:WCY131166 WLR131164:WMU131166 WVN131164:WWQ131166 D196700:AQ196702 JB196700:KE196702 SX196700:UA196702 ACT196700:ADW196702 AMP196700:ANS196702 AWL196700:AXO196702 BGH196700:BHK196702 BQD196700:BRG196702 BZZ196700:CBC196702 CJV196700:CKY196702 CTR196700:CUU196702 DDN196700:DEQ196702 DNJ196700:DOM196702 DXF196700:DYI196702 EHB196700:EIE196702 EQX196700:ESA196702 FAT196700:FBW196702 FKP196700:FLS196702 FUL196700:FVO196702 GEH196700:GFK196702 GOD196700:GPG196702 GXZ196700:GZC196702 HHV196700:HIY196702 HRR196700:HSU196702 IBN196700:ICQ196702 ILJ196700:IMM196702 IVF196700:IWI196702 JFB196700:JGE196702 JOX196700:JQA196702 JYT196700:JZW196702 KIP196700:KJS196702 KSL196700:KTO196702 LCH196700:LDK196702 LMD196700:LNG196702 LVZ196700:LXC196702 MFV196700:MGY196702 MPR196700:MQU196702 MZN196700:NAQ196702 NJJ196700:NKM196702 NTF196700:NUI196702 ODB196700:OEE196702 OMX196700:OOA196702 OWT196700:OXW196702 PGP196700:PHS196702 PQL196700:PRO196702 QAH196700:QBK196702 QKD196700:QLG196702 QTZ196700:QVC196702 RDV196700:REY196702 RNR196700:ROU196702 RXN196700:RYQ196702 SHJ196700:SIM196702 SRF196700:SSI196702 TBB196700:TCE196702 TKX196700:TMA196702 TUT196700:TVW196702 UEP196700:UFS196702 UOL196700:UPO196702 UYH196700:UZK196702 VID196700:VJG196702 VRZ196700:VTC196702 WBV196700:WCY196702 WLR196700:WMU196702 WVN196700:WWQ196702 D262236:AQ262238 JB262236:KE262238 SX262236:UA262238 ACT262236:ADW262238 AMP262236:ANS262238 AWL262236:AXO262238 BGH262236:BHK262238 BQD262236:BRG262238 BZZ262236:CBC262238 CJV262236:CKY262238 CTR262236:CUU262238 DDN262236:DEQ262238 DNJ262236:DOM262238 DXF262236:DYI262238 EHB262236:EIE262238 EQX262236:ESA262238 FAT262236:FBW262238 FKP262236:FLS262238 FUL262236:FVO262238 GEH262236:GFK262238 GOD262236:GPG262238 GXZ262236:GZC262238 HHV262236:HIY262238 HRR262236:HSU262238 IBN262236:ICQ262238 ILJ262236:IMM262238 IVF262236:IWI262238 JFB262236:JGE262238 JOX262236:JQA262238 JYT262236:JZW262238 KIP262236:KJS262238 KSL262236:KTO262238 LCH262236:LDK262238 LMD262236:LNG262238 LVZ262236:LXC262238 MFV262236:MGY262238 MPR262236:MQU262238 MZN262236:NAQ262238 NJJ262236:NKM262238 NTF262236:NUI262238 ODB262236:OEE262238 OMX262236:OOA262238 OWT262236:OXW262238 PGP262236:PHS262238 PQL262236:PRO262238 QAH262236:QBK262238 QKD262236:QLG262238 QTZ262236:QVC262238 RDV262236:REY262238 RNR262236:ROU262238 RXN262236:RYQ262238 SHJ262236:SIM262238 SRF262236:SSI262238 TBB262236:TCE262238 TKX262236:TMA262238 TUT262236:TVW262238 UEP262236:UFS262238 UOL262236:UPO262238 UYH262236:UZK262238 VID262236:VJG262238 VRZ262236:VTC262238 WBV262236:WCY262238 WLR262236:WMU262238 WVN262236:WWQ262238 D327772:AQ327774 JB327772:KE327774 SX327772:UA327774 ACT327772:ADW327774 AMP327772:ANS327774 AWL327772:AXO327774 BGH327772:BHK327774 BQD327772:BRG327774 BZZ327772:CBC327774 CJV327772:CKY327774 CTR327772:CUU327774 DDN327772:DEQ327774 DNJ327772:DOM327774 DXF327772:DYI327774 EHB327772:EIE327774 EQX327772:ESA327774 FAT327772:FBW327774 FKP327772:FLS327774 FUL327772:FVO327774 GEH327772:GFK327774 GOD327772:GPG327774 GXZ327772:GZC327774 HHV327772:HIY327774 HRR327772:HSU327774 IBN327772:ICQ327774 ILJ327772:IMM327774 IVF327772:IWI327774 JFB327772:JGE327774 JOX327772:JQA327774 JYT327772:JZW327774 KIP327772:KJS327774 KSL327772:KTO327774 LCH327772:LDK327774 LMD327772:LNG327774 LVZ327772:LXC327774 MFV327772:MGY327774 MPR327772:MQU327774 MZN327772:NAQ327774 NJJ327772:NKM327774 NTF327772:NUI327774 ODB327772:OEE327774 OMX327772:OOA327774 OWT327772:OXW327774 PGP327772:PHS327774 PQL327772:PRO327774 QAH327772:QBK327774 QKD327772:QLG327774 QTZ327772:QVC327774 RDV327772:REY327774 RNR327772:ROU327774 RXN327772:RYQ327774 SHJ327772:SIM327774 SRF327772:SSI327774 TBB327772:TCE327774 TKX327772:TMA327774 TUT327772:TVW327774 UEP327772:UFS327774 UOL327772:UPO327774 UYH327772:UZK327774 VID327772:VJG327774 VRZ327772:VTC327774 WBV327772:WCY327774 WLR327772:WMU327774 WVN327772:WWQ327774 D393308:AQ393310 JB393308:KE393310 SX393308:UA393310 ACT393308:ADW393310 AMP393308:ANS393310 AWL393308:AXO393310 BGH393308:BHK393310 BQD393308:BRG393310 BZZ393308:CBC393310 CJV393308:CKY393310 CTR393308:CUU393310 DDN393308:DEQ393310 DNJ393308:DOM393310 DXF393308:DYI393310 EHB393308:EIE393310 EQX393308:ESA393310 FAT393308:FBW393310 FKP393308:FLS393310 FUL393308:FVO393310 GEH393308:GFK393310 GOD393308:GPG393310 GXZ393308:GZC393310 HHV393308:HIY393310 HRR393308:HSU393310 IBN393308:ICQ393310 ILJ393308:IMM393310 IVF393308:IWI393310 JFB393308:JGE393310 JOX393308:JQA393310 JYT393308:JZW393310 KIP393308:KJS393310 KSL393308:KTO393310 LCH393308:LDK393310 LMD393308:LNG393310 LVZ393308:LXC393310 MFV393308:MGY393310 MPR393308:MQU393310 MZN393308:NAQ393310 NJJ393308:NKM393310 NTF393308:NUI393310 ODB393308:OEE393310 OMX393308:OOA393310 OWT393308:OXW393310 PGP393308:PHS393310 PQL393308:PRO393310 QAH393308:QBK393310 QKD393308:QLG393310 QTZ393308:QVC393310 RDV393308:REY393310 RNR393308:ROU393310 RXN393308:RYQ393310 SHJ393308:SIM393310 SRF393308:SSI393310 TBB393308:TCE393310 TKX393308:TMA393310 TUT393308:TVW393310 UEP393308:UFS393310 UOL393308:UPO393310 UYH393308:UZK393310 VID393308:VJG393310 VRZ393308:VTC393310 WBV393308:WCY393310 WLR393308:WMU393310 WVN393308:WWQ393310 D458844:AQ458846 JB458844:KE458846 SX458844:UA458846 ACT458844:ADW458846 AMP458844:ANS458846 AWL458844:AXO458846 BGH458844:BHK458846 BQD458844:BRG458846 BZZ458844:CBC458846 CJV458844:CKY458846 CTR458844:CUU458846 DDN458844:DEQ458846 DNJ458844:DOM458846 DXF458844:DYI458846 EHB458844:EIE458846 EQX458844:ESA458846 FAT458844:FBW458846 FKP458844:FLS458846 FUL458844:FVO458846 GEH458844:GFK458846 GOD458844:GPG458846 GXZ458844:GZC458846 HHV458844:HIY458846 HRR458844:HSU458846 IBN458844:ICQ458846 ILJ458844:IMM458846 IVF458844:IWI458846 JFB458844:JGE458846 JOX458844:JQA458846 JYT458844:JZW458846 KIP458844:KJS458846 KSL458844:KTO458846 LCH458844:LDK458846 LMD458844:LNG458846 LVZ458844:LXC458846 MFV458844:MGY458846 MPR458844:MQU458846 MZN458844:NAQ458846 NJJ458844:NKM458846 NTF458844:NUI458846 ODB458844:OEE458846 OMX458844:OOA458846 OWT458844:OXW458846 PGP458844:PHS458846 PQL458844:PRO458846 QAH458844:QBK458846 QKD458844:QLG458846 QTZ458844:QVC458846 RDV458844:REY458846 RNR458844:ROU458846 RXN458844:RYQ458846 SHJ458844:SIM458846 SRF458844:SSI458846 TBB458844:TCE458846 TKX458844:TMA458846 TUT458844:TVW458846 UEP458844:UFS458846 UOL458844:UPO458846 UYH458844:UZK458846 VID458844:VJG458846 VRZ458844:VTC458846 WBV458844:WCY458846 WLR458844:WMU458846 WVN458844:WWQ458846 D524380:AQ524382 JB524380:KE524382 SX524380:UA524382 ACT524380:ADW524382 AMP524380:ANS524382 AWL524380:AXO524382 BGH524380:BHK524382 BQD524380:BRG524382 BZZ524380:CBC524382 CJV524380:CKY524382 CTR524380:CUU524382 DDN524380:DEQ524382 DNJ524380:DOM524382 DXF524380:DYI524382 EHB524380:EIE524382 EQX524380:ESA524382 FAT524380:FBW524382 FKP524380:FLS524382 FUL524380:FVO524382 GEH524380:GFK524382 GOD524380:GPG524382 GXZ524380:GZC524382 HHV524380:HIY524382 HRR524380:HSU524382 IBN524380:ICQ524382 ILJ524380:IMM524382 IVF524380:IWI524382 JFB524380:JGE524382 JOX524380:JQA524382 JYT524380:JZW524382 KIP524380:KJS524382 KSL524380:KTO524382 LCH524380:LDK524382 LMD524380:LNG524382 LVZ524380:LXC524382 MFV524380:MGY524382 MPR524380:MQU524382 MZN524380:NAQ524382 NJJ524380:NKM524382 NTF524380:NUI524382 ODB524380:OEE524382 OMX524380:OOA524382 OWT524380:OXW524382 PGP524380:PHS524382 PQL524380:PRO524382 QAH524380:QBK524382 QKD524380:QLG524382 QTZ524380:QVC524382 RDV524380:REY524382 RNR524380:ROU524382 RXN524380:RYQ524382 SHJ524380:SIM524382 SRF524380:SSI524382 TBB524380:TCE524382 TKX524380:TMA524382 TUT524380:TVW524382 UEP524380:UFS524382 UOL524380:UPO524382 UYH524380:UZK524382 VID524380:VJG524382 VRZ524380:VTC524382 WBV524380:WCY524382 WLR524380:WMU524382 WVN524380:WWQ524382 D589916:AQ589918 JB589916:KE589918 SX589916:UA589918 ACT589916:ADW589918 AMP589916:ANS589918 AWL589916:AXO589918 BGH589916:BHK589918 BQD589916:BRG589918 BZZ589916:CBC589918 CJV589916:CKY589918 CTR589916:CUU589918 DDN589916:DEQ589918 DNJ589916:DOM589918 DXF589916:DYI589918 EHB589916:EIE589918 EQX589916:ESA589918 FAT589916:FBW589918 FKP589916:FLS589918 FUL589916:FVO589918 GEH589916:GFK589918 GOD589916:GPG589918 GXZ589916:GZC589918 HHV589916:HIY589918 HRR589916:HSU589918 IBN589916:ICQ589918 ILJ589916:IMM589918 IVF589916:IWI589918 JFB589916:JGE589918 JOX589916:JQA589918 JYT589916:JZW589918 KIP589916:KJS589918 KSL589916:KTO589918 LCH589916:LDK589918 LMD589916:LNG589918 LVZ589916:LXC589918 MFV589916:MGY589918 MPR589916:MQU589918 MZN589916:NAQ589918 NJJ589916:NKM589918 NTF589916:NUI589918 ODB589916:OEE589918 OMX589916:OOA589918 OWT589916:OXW589918 PGP589916:PHS589918 PQL589916:PRO589918 QAH589916:QBK589918 QKD589916:QLG589918 QTZ589916:QVC589918 RDV589916:REY589918 RNR589916:ROU589918 RXN589916:RYQ589918 SHJ589916:SIM589918 SRF589916:SSI589918 TBB589916:TCE589918 TKX589916:TMA589918 TUT589916:TVW589918 UEP589916:UFS589918 UOL589916:UPO589918 UYH589916:UZK589918 VID589916:VJG589918 VRZ589916:VTC589918 WBV589916:WCY589918 WLR589916:WMU589918 WVN589916:WWQ589918 D655452:AQ655454 JB655452:KE655454 SX655452:UA655454 ACT655452:ADW655454 AMP655452:ANS655454 AWL655452:AXO655454 BGH655452:BHK655454 BQD655452:BRG655454 BZZ655452:CBC655454 CJV655452:CKY655454 CTR655452:CUU655454 DDN655452:DEQ655454 DNJ655452:DOM655454 DXF655452:DYI655454 EHB655452:EIE655454 EQX655452:ESA655454 FAT655452:FBW655454 FKP655452:FLS655454 FUL655452:FVO655454 GEH655452:GFK655454 GOD655452:GPG655454 GXZ655452:GZC655454 HHV655452:HIY655454 HRR655452:HSU655454 IBN655452:ICQ655454 ILJ655452:IMM655454 IVF655452:IWI655454 JFB655452:JGE655454 JOX655452:JQA655454 JYT655452:JZW655454 KIP655452:KJS655454 KSL655452:KTO655454 LCH655452:LDK655454 LMD655452:LNG655454 LVZ655452:LXC655454 MFV655452:MGY655454 MPR655452:MQU655454 MZN655452:NAQ655454 NJJ655452:NKM655454 NTF655452:NUI655454 ODB655452:OEE655454 OMX655452:OOA655454 OWT655452:OXW655454 PGP655452:PHS655454 PQL655452:PRO655454 QAH655452:QBK655454 QKD655452:QLG655454 QTZ655452:QVC655454 RDV655452:REY655454 RNR655452:ROU655454 RXN655452:RYQ655454 SHJ655452:SIM655454 SRF655452:SSI655454 TBB655452:TCE655454 TKX655452:TMA655454 TUT655452:TVW655454 UEP655452:UFS655454 UOL655452:UPO655454 UYH655452:UZK655454 VID655452:VJG655454 VRZ655452:VTC655454 WBV655452:WCY655454 WLR655452:WMU655454 WVN655452:WWQ655454 D720988:AQ720990 JB720988:KE720990 SX720988:UA720990 ACT720988:ADW720990 AMP720988:ANS720990 AWL720988:AXO720990 BGH720988:BHK720990 BQD720988:BRG720990 BZZ720988:CBC720990 CJV720988:CKY720990 CTR720988:CUU720990 DDN720988:DEQ720990 DNJ720988:DOM720990 DXF720988:DYI720990 EHB720988:EIE720990 EQX720988:ESA720990 FAT720988:FBW720990 FKP720988:FLS720990 FUL720988:FVO720990 GEH720988:GFK720990 GOD720988:GPG720990 GXZ720988:GZC720990 HHV720988:HIY720990 HRR720988:HSU720990 IBN720988:ICQ720990 ILJ720988:IMM720990 IVF720988:IWI720990 JFB720988:JGE720990 JOX720988:JQA720990 JYT720988:JZW720990 KIP720988:KJS720990 KSL720988:KTO720990 LCH720988:LDK720990 LMD720988:LNG720990 LVZ720988:LXC720990 MFV720988:MGY720990 MPR720988:MQU720990 MZN720988:NAQ720990 NJJ720988:NKM720990 NTF720988:NUI720990 ODB720988:OEE720990 OMX720988:OOA720990 OWT720988:OXW720990 PGP720988:PHS720990 PQL720988:PRO720990 QAH720988:QBK720990 QKD720988:QLG720990 QTZ720988:QVC720990 RDV720988:REY720990 RNR720988:ROU720990 RXN720988:RYQ720990 SHJ720988:SIM720990 SRF720988:SSI720990 TBB720988:TCE720990 TKX720988:TMA720990 TUT720988:TVW720990 UEP720988:UFS720990 UOL720988:UPO720990 UYH720988:UZK720990 VID720988:VJG720990 VRZ720988:VTC720990 WBV720988:WCY720990 WLR720988:WMU720990 WVN720988:WWQ720990 D786524:AQ786526 JB786524:KE786526 SX786524:UA786526 ACT786524:ADW786526 AMP786524:ANS786526 AWL786524:AXO786526 BGH786524:BHK786526 BQD786524:BRG786526 BZZ786524:CBC786526 CJV786524:CKY786526 CTR786524:CUU786526 DDN786524:DEQ786526 DNJ786524:DOM786526 DXF786524:DYI786526 EHB786524:EIE786526 EQX786524:ESA786526 FAT786524:FBW786526 FKP786524:FLS786526 FUL786524:FVO786526 GEH786524:GFK786526 GOD786524:GPG786526 GXZ786524:GZC786526 HHV786524:HIY786526 HRR786524:HSU786526 IBN786524:ICQ786526 ILJ786524:IMM786526 IVF786524:IWI786526 JFB786524:JGE786526 JOX786524:JQA786526 JYT786524:JZW786526 KIP786524:KJS786526 KSL786524:KTO786526 LCH786524:LDK786526 LMD786524:LNG786526 LVZ786524:LXC786526 MFV786524:MGY786526 MPR786524:MQU786526 MZN786524:NAQ786526 NJJ786524:NKM786526 NTF786524:NUI786526 ODB786524:OEE786526 OMX786524:OOA786526 OWT786524:OXW786526 PGP786524:PHS786526 PQL786524:PRO786526 QAH786524:QBK786526 QKD786524:QLG786526 QTZ786524:QVC786526 RDV786524:REY786526 RNR786524:ROU786526 RXN786524:RYQ786526 SHJ786524:SIM786526 SRF786524:SSI786526 TBB786524:TCE786526 TKX786524:TMA786526 TUT786524:TVW786526 UEP786524:UFS786526 UOL786524:UPO786526 UYH786524:UZK786526 VID786524:VJG786526 VRZ786524:VTC786526 WBV786524:WCY786526 WLR786524:WMU786526 WVN786524:WWQ786526 D852060:AQ852062 JB852060:KE852062 SX852060:UA852062 ACT852060:ADW852062 AMP852060:ANS852062 AWL852060:AXO852062 BGH852060:BHK852062 BQD852060:BRG852062 BZZ852060:CBC852062 CJV852060:CKY852062 CTR852060:CUU852062 DDN852060:DEQ852062 DNJ852060:DOM852062 DXF852060:DYI852062 EHB852060:EIE852062 EQX852060:ESA852062 FAT852060:FBW852062 FKP852060:FLS852062 FUL852060:FVO852062 GEH852060:GFK852062 GOD852060:GPG852062 GXZ852060:GZC852062 HHV852060:HIY852062 HRR852060:HSU852062 IBN852060:ICQ852062 ILJ852060:IMM852062 IVF852060:IWI852062 JFB852060:JGE852062 JOX852060:JQA852062 JYT852060:JZW852062 KIP852060:KJS852062 KSL852060:KTO852062 LCH852060:LDK852062 LMD852060:LNG852062 LVZ852060:LXC852062 MFV852060:MGY852062 MPR852060:MQU852062 MZN852060:NAQ852062 NJJ852060:NKM852062 NTF852060:NUI852062 ODB852060:OEE852062 OMX852060:OOA852062 OWT852060:OXW852062 PGP852060:PHS852062 PQL852060:PRO852062 QAH852060:QBK852062 QKD852060:QLG852062 QTZ852060:QVC852062 RDV852060:REY852062 RNR852060:ROU852062 RXN852060:RYQ852062 SHJ852060:SIM852062 SRF852060:SSI852062 TBB852060:TCE852062 TKX852060:TMA852062 TUT852060:TVW852062 UEP852060:UFS852062 UOL852060:UPO852062 UYH852060:UZK852062 VID852060:VJG852062 VRZ852060:VTC852062 WBV852060:WCY852062 WLR852060:WMU852062 WVN852060:WWQ852062 D917596:AQ917598 JB917596:KE917598 SX917596:UA917598 ACT917596:ADW917598 AMP917596:ANS917598 AWL917596:AXO917598 BGH917596:BHK917598 BQD917596:BRG917598 BZZ917596:CBC917598 CJV917596:CKY917598 CTR917596:CUU917598 DDN917596:DEQ917598 DNJ917596:DOM917598 DXF917596:DYI917598 EHB917596:EIE917598 EQX917596:ESA917598 FAT917596:FBW917598 FKP917596:FLS917598 FUL917596:FVO917598 GEH917596:GFK917598 GOD917596:GPG917598 GXZ917596:GZC917598 HHV917596:HIY917598 HRR917596:HSU917598 IBN917596:ICQ917598 ILJ917596:IMM917598 IVF917596:IWI917598 JFB917596:JGE917598 JOX917596:JQA917598 JYT917596:JZW917598 KIP917596:KJS917598 KSL917596:KTO917598 LCH917596:LDK917598 LMD917596:LNG917598 LVZ917596:LXC917598 MFV917596:MGY917598 MPR917596:MQU917598 MZN917596:NAQ917598 NJJ917596:NKM917598 NTF917596:NUI917598 ODB917596:OEE917598 OMX917596:OOA917598 OWT917596:OXW917598 PGP917596:PHS917598 PQL917596:PRO917598 QAH917596:QBK917598 QKD917596:QLG917598 QTZ917596:QVC917598 RDV917596:REY917598 RNR917596:ROU917598 RXN917596:RYQ917598 SHJ917596:SIM917598 SRF917596:SSI917598 TBB917596:TCE917598 TKX917596:TMA917598 TUT917596:TVW917598 UEP917596:UFS917598 UOL917596:UPO917598 UYH917596:UZK917598 VID917596:VJG917598 VRZ917596:VTC917598 WBV917596:WCY917598 WLR917596:WMU917598 WVN917596:WWQ917598 D983132:AQ983134 JB983132:KE983134 SX983132:UA983134 ACT983132:ADW983134 AMP983132:ANS983134 AWL983132:AXO983134 BGH983132:BHK983134 BQD983132:BRG983134 BZZ983132:CBC983134 CJV983132:CKY983134 CTR983132:CUU983134 DDN983132:DEQ983134 DNJ983132:DOM983134 DXF983132:DYI983134 EHB983132:EIE983134 EQX983132:ESA983134 FAT983132:FBW983134 FKP983132:FLS983134 FUL983132:FVO983134 GEH983132:GFK983134 GOD983132:GPG983134 GXZ983132:GZC983134 HHV983132:HIY983134 HRR983132:HSU983134 IBN983132:ICQ983134 ILJ983132:IMM983134 IVF983132:IWI983134 JFB983132:JGE983134 JOX983132:JQA983134 JYT983132:JZW983134 KIP983132:KJS983134 KSL983132:KTO983134 LCH983132:LDK983134 LMD983132:LNG983134 LVZ983132:LXC983134 MFV983132:MGY983134 MPR983132:MQU983134 MZN983132:NAQ983134 NJJ983132:NKM983134 NTF983132:NUI983134 ODB983132:OEE983134 OMX983132:OOA983134 OWT983132:OXW983134 PGP983132:PHS983134 PQL983132:PRO983134 QAH983132:QBK983134 QKD983132:QLG983134 QTZ983132:QVC983134 RDV983132:REY983134 RNR983132:ROU983134 RXN983132:RYQ983134 SHJ983132:SIM983134 SRF983132:SSI983134 TBB983132:TCE983134 TKX983132:TMA983134 TUT983132:TVW983134 UEP983132:UFS983134 UOL983132:UPO983134 UYH983132:UZK983134 VID983132:VJG983134 VRZ983132:VTC983134 WBV983132:WCY983134 WLR983132:WMU983134 WVN983132:WWQ983134 VID153:VJG153 JB110:KE111 SX110:UA111 ACT110:ADW111 AMP110:ANS111 AWL110:AXO111 BGH110:BHK111 BQD110:BRG111 BZZ110:CBC111 CJV110:CKY111 CTR110:CUU111 DDN110:DEQ111 DNJ110:DOM111 DXF110:DYI111 EHB110:EIE111 EQX110:ESA111 FAT110:FBW111 FKP110:FLS111 FUL110:FVO111 GEH110:GFK111 GOD110:GPG111 GXZ110:GZC111 HHV110:HIY111 HRR110:HSU111 IBN110:ICQ111 ILJ110:IMM111 IVF110:IWI111 JFB110:JGE111 JOX110:JQA111 JYT110:JZW111 KIP110:KJS111 KSL110:KTO111 LCH110:LDK111 LMD110:LNG111 LVZ110:LXC111 MFV110:MGY111 MPR110:MQU111 MZN110:NAQ111 NJJ110:NKM111 NTF110:NUI111 ODB110:OEE111 OMX110:OOA111 OWT110:OXW111 PGP110:PHS111 PQL110:PRO111 QAH110:QBK111 QKD110:QLG111 QTZ110:QVC111 RDV110:REY111 RNR110:ROU111 RXN110:RYQ111 SHJ110:SIM111 SRF110:SSI111 TBB110:TCE111 TKX110:TMA111 TUT110:TVW111 UEP110:UFS111 UOL110:UPO111 UYH110:UZK111 VID110:VJG111 VRZ110:VTC111 WBV110:WCY111 WLR110:WMU111 WVN110:WWQ111 D65624:AQ65625 JB65624:KE65625 SX65624:UA65625 ACT65624:ADW65625 AMP65624:ANS65625 AWL65624:AXO65625 BGH65624:BHK65625 BQD65624:BRG65625 BZZ65624:CBC65625 CJV65624:CKY65625 CTR65624:CUU65625 DDN65624:DEQ65625 DNJ65624:DOM65625 DXF65624:DYI65625 EHB65624:EIE65625 EQX65624:ESA65625 FAT65624:FBW65625 FKP65624:FLS65625 FUL65624:FVO65625 GEH65624:GFK65625 GOD65624:GPG65625 GXZ65624:GZC65625 HHV65624:HIY65625 HRR65624:HSU65625 IBN65624:ICQ65625 ILJ65624:IMM65625 IVF65624:IWI65625 JFB65624:JGE65625 JOX65624:JQA65625 JYT65624:JZW65625 KIP65624:KJS65625 KSL65624:KTO65625 LCH65624:LDK65625 LMD65624:LNG65625 LVZ65624:LXC65625 MFV65624:MGY65625 MPR65624:MQU65625 MZN65624:NAQ65625 NJJ65624:NKM65625 NTF65624:NUI65625 ODB65624:OEE65625 OMX65624:OOA65625 OWT65624:OXW65625 PGP65624:PHS65625 PQL65624:PRO65625 QAH65624:QBK65625 QKD65624:QLG65625 QTZ65624:QVC65625 RDV65624:REY65625 RNR65624:ROU65625 RXN65624:RYQ65625 SHJ65624:SIM65625 SRF65624:SSI65625 TBB65624:TCE65625 TKX65624:TMA65625 TUT65624:TVW65625 UEP65624:UFS65625 UOL65624:UPO65625 UYH65624:UZK65625 VID65624:VJG65625 VRZ65624:VTC65625 WBV65624:WCY65625 WLR65624:WMU65625 WVN65624:WWQ65625 D131160:AQ131161 JB131160:KE131161 SX131160:UA131161 ACT131160:ADW131161 AMP131160:ANS131161 AWL131160:AXO131161 BGH131160:BHK131161 BQD131160:BRG131161 BZZ131160:CBC131161 CJV131160:CKY131161 CTR131160:CUU131161 DDN131160:DEQ131161 DNJ131160:DOM131161 DXF131160:DYI131161 EHB131160:EIE131161 EQX131160:ESA131161 FAT131160:FBW131161 FKP131160:FLS131161 FUL131160:FVO131161 GEH131160:GFK131161 GOD131160:GPG131161 GXZ131160:GZC131161 HHV131160:HIY131161 HRR131160:HSU131161 IBN131160:ICQ131161 ILJ131160:IMM131161 IVF131160:IWI131161 JFB131160:JGE131161 JOX131160:JQA131161 JYT131160:JZW131161 KIP131160:KJS131161 KSL131160:KTO131161 LCH131160:LDK131161 LMD131160:LNG131161 LVZ131160:LXC131161 MFV131160:MGY131161 MPR131160:MQU131161 MZN131160:NAQ131161 NJJ131160:NKM131161 NTF131160:NUI131161 ODB131160:OEE131161 OMX131160:OOA131161 OWT131160:OXW131161 PGP131160:PHS131161 PQL131160:PRO131161 QAH131160:QBK131161 QKD131160:QLG131161 QTZ131160:QVC131161 RDV131160:REY131161 RNR131160:ROU131161 RXN131160:RYQ131161 SHJ131160:SIM131161 SRF131160:SSI131161 TBB131160:TCE131161 TKX131160:TMA131161 TUT131160:TVW131161 UEP131160:UFS131161 UOL131160:UPO131161 UYH131160:UZK131161 VID131160:VJG131161 VRZ131160:VTC131161 WBV131160:WCY131161 WLR131160:WMU131161 WVN131160:WWQ131161 D196696:AQ196697 JB196696:KE196697 SX196696:UA196697 ACT196696:ADW196697 AMP196696:ANS196697 AWL196696:AXO196697 BGH196696:BHK196697 BQD196696:BRG196697 BZZ196696:CBC196697 CJV196696:CKY196697 CTR196696:CUU196697 DDN196696:DEQ196697 DNJ196696:DOM196697 DXF196696:DYI196697 EHB196696:EIE196697 EQX196696:ESA196697 FAT196696:FBW196697 FKP196696:FLS196697 FUL196696:FVO196697 GEH196696:GFK196697 GOD196696:GPG196697 GXZ196696:GZC196697 HHV196696:HIY196697 HRR196696:HSU196697 IBN196696:ICQ196697 ILJ196696:IMM196697 IVF196696:IWI196697 JFB196696:JGE196697 JOX196696:JQA196697 JYT196696:JZW196697 KIP196696:KJS196697 KSL196696:KTO196697 LCH196696:LDK196697 LMD196696:LNG196697 LVZ196696:LXC196697 MFV196696:MGY196697 MPR196696:MQU196697 MZN196696:NAQ196697 NJJ196696:NKM196697 NTF196696:NUI196697 ODB196696:OEE196697 OMX196696:OOA196697 OWT196696:OXW196697 PGP196696:PHS196697 PQL196696:PRO196697 QAH196696:QBK196697 QKD196696:QLG196697 QTZ196696:QVC196697 RDV196696:REY196697 RNR196696:ROU196697 RXN196696:RYQ196697 SHJ196696:SIM196697 SRF196696:SSI196697 TBB196696:TCE196697 TKX196696:TMA196697 TUT196696:TVW196697 UEP196696:UFS196697 UOL196696:UPO196697 UYH196696:UZK196697 VID196696:VJG196697 VRZ196696:VTC196697 WBV196696:WCY196697 WLR196696:WMU196697 WVN196696:WWQ196697 D262232:AQ262233 JB262232:KE262233 SX262232:UA262233 ACT262232:ADW262233 AMP262232:ANS262233 AWL262232:AXO262233 BGH262232:BHK262233 BQD262232:BRG262233 BZZ262232:CBC262233 CJV262232:CKY262233 CTR262232:CUU262233 DDN262232:DEQ262233 DNJ262232:DOM262233 DXF262232:DYI262233 EHB262232:EIE262233 EQX262232:ESA262233 FAT262232:FBW262233 FKP262232:FLS262233 FUL262232:FVO262233 GEH262232:GFK262233 GOD262232:GPG262233 GXZ262232:GZC262233 HHV262232:HIY262233 HRR262232:HSU262233 IBN262232:ICQ262233 ILJ262232:IMM262233 IVF262232:IWI262233 JFB262232:JGE262233 JOX262232:JQA262233 JYT262232:JZW262233 KIP262232:KJS262233 KSL262232:KTO262233 LCH262232:LDK262233 LMD262232:LNG262233 LVZ262232:LXC262233 MFV262232:MGY262233 MPR262232:MQU262233 MZN262232:NAQ262233 NJJ262232:NKM262233 NTF262232:NUI262233 ODB262232:OEE262233 OMX262232:OOA262233 OWT262232:OXW262233 PGP262232:PHS262233 PQL262232:PRO262233 QAH262232:QBK262233 QKD262232:QLG262233 QTZ262232:QVC262233 RDV262232:REY262233 RNR262232:ROU262233 RXN262232:RYQ262233 SHJ262232:SIM262233 SRF262232:SSI262233 TBB262232:TCE262233 TKX262232:TMA262233 TUT262232:TVW262233 UEP262232:UFS262233 UOL262232:UPO262233 UYH262232:UZK262233 VID262232:VJG262233 VRZ262232:VTC262233 WBV262232:WCY262233 WLR262232:WMU262233 WVN262232:WWQ262233 D327768:AQ327769 JB327768:KE327769 SX327768:UA327769 ACT327768:ADW327769 AMP327768:ANS327769 AWL327768:AXO327769 BGH327768:BHK327769 BQD327768:BRG327769 BZZ327768:CBC327769 CJV327768:CKY327769 CTR327768:CUU327769 DDN327768:DEQ327769 DNJ327768:DOM327769 DXF327768:DYI327769 EHB327768:EIE327769 EQX327768:ESA327769 FAT327768:FBW327769 FKP327768:FLS327769 FUL327768:FVO327769 GEH327768:GFK327769 GOD327768:GPG327769 GXZ327768:GZC327769 HHV327768:HIY327769 HRR327768:HSU327769 IBN327768:ICQ327769 ILJ327768:IMM327769 IVF327768:IWI327769 JFB327768:JGE327769 JOX327768:JQA327769 JYT327768:JZW327769 KIP327768:KJS327769 KSL327768:KTO327769 LCH327768:LDK327769 LMD327768:LNG327769 LVZ327768:LXC327769 MFV327768:MGY327769 MPR327768:MQU327769 MZN327768:NAQ327769 NJJ327768:NKM327769 NTF327768:NUI327769 ODB327768:OEE327769 OMX327768:OOA327769 OWT327768:OXW327769 PGP327768:PHS327769 PQL327768:PRO327769 QAH327768:QBK327769 QKD327768:QLG327769 QTZ327768:QVC327769 RDV327768:REY327769 RNR327768:ROU327769 RXN327768:RYQ327769 SHJ327768:SIM327769 SRF327768:SSI327769 TBB327768:TCE327769 TKX327768:TMA327769 TUT327768:TVW327769 UEP327768:UFS327769 UOL327768:UPO327769 UYH327768:UZK327769 VID327768:VJG327769 VRZ327768:VTC327769 WBV327768:WCY327769 WLR327768:WMU327769 WVN327768:WWQ327769 D393304:AQ393305 JB393304:KE393305 SX393304:UA393305 ACT393304:ADW393305 AMP393304:ANS393305 AWL393304:AXO393305 BGH393304:BHK393305 BQD393304:BRG393305 BZZ393304:CBC393305 CJV393304:CKY393305 CTR393304:CUU393305 DDN393304:DEQ393305 DNJ393304:DOM393305 DXF393304:DYI393305 EHB393304:EIE393305 EQX393304:ESA393305 FAT393304:FBW393305 FKP393304:FLS393305 FUL393304:FVO393305 GEH393304:GFK393305 GOD393304:GPG393305 GXZ393304:GZC393305 HHV393304:HIY393305 HRR393304:HSU393305 IBN393304:ICQ393305 ILJ393304:IMM393305 IVF393304:IWI393305 JFB393304:JGE393305 JOX393304:JQA393305 JYT393304:JZW393305 KIP393304:KJS393305 KSL393304:KTO393305 LCH393304:LDK393305 LMD393304:LNG393305 LVZ393304:LXC393305 MFV393304:MGY393305 MPR393304:MQU393305 MZN393304:NAQ393305 NJJ393304:NKM393305 NTF393304:NUI393305 ODB393304:OEE393305 OMX393304:OOA393305 OWT393304:OXW393305 PGP393304:PHS393305 PQL393304:PRO393305 QAH393304:QBK393305 QKD393304:QLG393305 QTZ393304:QVC393305 RDV393304:REY393305 RNR393304:ROU393305 RXN393304:RYQ393305 SHJ393304:SIM393305 SRF393304:SSI393305 TBB393304:TCE393305 TKX393304:TMA393305 TUT393304:TVW393305 UEP393304:UFS393305 UOL393304:UPO393305 UYH393304:UZK393305 VID393304:VJG393305 VRZ393304:VTC393305 WBV393304:WCY393305 WLR393304:WMU393305 WVN393304:WWQ393305 D458840:AQ458841 JB458840:KE458841 SX458840:UA458841 ACT458840:ADW458841 AMP458840:ANS458841 AWL458840:AXO458841 BGH458840:BHK458841 BQD458840:BRG458841 BZZ458840:CBC458841 CJV458840:CKY458841 CTR458840:CUU458841 DDN458840:DEQ458841 DNJ458840:DOM458841 DXF458840:DYI458841 EHB458840:EIE458841 EQX458840:ESA458841 FAT458840:FBW458841 FKP458840:FLS458841 FUL458840:FVO458841 GEH458840:GFK458841 GOD458840:GPG458841 GXZ458840:GZC458841 HHV458840:HIY458841 HRR458840:HSU458841 IBN458840:ICQ458841 ILJ458840:IMM458841 IVF458840:IWI458841 JFB458840:JGE458841 JOX458840:JQA458841 JYT458840:JZW458841 KIP458840:KJS458841 KSL458840:KTO458841 LCH458840:LDK458841 LMD458840:LNG458841 LVZ458840:LXC458841 MFV458840:MGY458841 MPR458840:MQU458841 MZN458840:NAQ458841 NJJ458840:NKM458841 NTF458840:NUI458841 ODB458840:OEE458841 OMX458840:OOA458841 OWT458840:OXW458841 PGP458840:PHS458841 PQL458840:PRO458841 QAH458840:QBK458841 QKD458840:QLG458841 QTZ458840:QVC458841 RDV458840:REY458841 RNR458840:ROU458841 RXN458840:RYQ458841 SHJ458840:SIM458841 SRF458840:SSI458841 TBB458840:TCE458841 TKX458840:TMA458841 TUT458840:TVW458841 UEP458840:UFS458841 UOL458840:UPO458841 UYH458840:UZK458841 VID458840:VJG458841 VRZ458840:VTC458841 WBV458840:WCY458841 WLR458840:WMU458841 WVN458840:WWQ458841 D524376:AQ524377 JB524376:KE524377 SX524376:UA524377 ACT524376:ADW524377 AMP524376:ANS524377 AWL524376:AXO524377 BGH524376:BHK524377 BQD524376:BRG524377 BZZ524376:CBC524377 CJV524376:CKY524377 CTR524376:CUU524377 DDN524376:DEQ524377 DNJ524376:DOM524377 DXF524376:DYI524377 EHB524376:EIE524377 EQX524376:ESA524377 FAT524376:FBW524377 FKP524376:FLS524377 FUL524376:FVO524377 GEH524376:GFK524377 GOD524376:GPG524377 GXZ524376:GZC524377 HHV524376:HIY524377 HRR524376:HSU524377 IBN524376:ICQ524377 ILJ524376:IMM524377 IVF524376:IWI524377 JFB524376:JGE524377 JOX524376:JQA524377 JYT524376:JZW524377 KIP524376:KJS524377 KSL524376:KTO524377 LCH524376:LDK524377 LMD524376:LNG524377 LVZ524376:LXC524377 MFV524376:MGY524377 MPR524376:MQU524377 MZN524376:NAQ524377 NJJ524376:NKM524377 NTF524376:NUI524377 ODB524376:OEE524377 OMX524376:OOA524377 OWT524376:OXW524377 PGP524376:PHS524377 PQL524376:PRO524377 QAH524376:QBK524377 QKD524376:QLG524377 QTZ524376:QVC524377 RDV524376:REY524377 RNR524376:ROU524377 RXN524376:RYQ524377 SHJ524376:SIM524377 SRF524376:SSI524377 TBB524376:TCE524377 TKX524376:TMA524377 TUT524376:TVW524377 UEP524376:UFS524377 UOL524376:UPO524377 UYH524376:UZK524377 VID524376:VJG524377 VRZ524376:VTC524377 WBV524376:WCY524377 WLR524376:WMU524377 WVN524376:WWQ524377 D589912:AQ589913 JB589912:KE589913 SX589912:UA589913 ACT589912:ADW589913 AMP589912:ANS589913 AWL589912:AXO589913 BGH589912:BHK589913 BQD589912:BRG589913 BZZ589912:CBC589913 CJV589912:CKY589913 CTR589912:CUU589913 DDN589912:DEQ589913 DNJ589912:DOM589913 DXF589912:DYI589913 EHB589912:EIE589913 EQX589912:ESA589913 FAT589912:FBW589913 FKP589912:FLS589913 FUL589912:FVO589913 GEH589912:GFK589913 GOD589912:GPG589913 GXZ589912:GZC589913 HHV589912:HIY589913 HRR589912:HSU589913 IBN589912:ICQ589913 ILJ589912:IMM589913 IVF589912:IWI589913 JFB589912:JGE589913 JOX589912:JQA589913 JYT589912:JZW589913 KIP589912:KJS589913 KSL589912:KTO589913 LCH589912:LDK589913 LMD589912:LNG589913 LVZ589912:LXC589913 MFV589912:MGY589913 MPR589912:MQU589913 MZN589912:NAQ589913 NJJ589912:NKM589913 NTF589912:NUI589913 ODB589912:OEE589913 OMX589912:OOA589913 OWT589912:OXW589913 PGP589912:PHS589913 PQL589912:PRO589913 QAH589912:QBK589913 QKD589912:QLG589913 QTZ589912:QVC589913 RDV589912:REY589913 RNR589912:ROU589913 RXN589912:RYQ589913 SHJ589912:SIM589913 SRF589912:SSI589913 TBB589912:TCE589913 TKX589912:TMA589913 TUT589912:TVW589913 UEP589912:UFS589913 UOL589912:UPO589913 UYH589912:UZK589913 VID589912:VJG589913 VRZ589912:VTC589913 WBV589912:WCY589913 WLR589912:WMU589913 WVN589912:WWQ589913 D655448:AQ655449 JB655448:KE655449 SX655448:UA655449 ACT655448:ADW655449 AMP655448:ANS655449 AWL655448:AXO655449 BGH655448:BHK655449 BQD655448:BRG655449 BZZ655448:CBC655449 CJV655448:CKY655449 CTR655448:CUU655449 DDN655448:DEQ655449 DNJ655448:DOM655449 DXF655448:DYI655449 EHB655448:EIE655449 EQX655448:ESA655449 FAT655448:FBW655449 FKP655448:FLS655449 FUL655448:FVO655449 GEH655448:GFK655449 GOD655448:GPG655449 GXZ655448:GZC655449 HHV655448:HIY655449 HRR655448:HSU655449 IBN655448:ICQ655449 ILJ655448:IMM655449 IVF655448:IWI655449 JFB655448:JGE655449 JOX655448:JQA655449 JYT655448:JZW655449 KIP655448:KJS655449 KSL655448:KTO655449 LCH655448:LDK655449 LMD655448:LNG655449 LVZ655448:LXC655449 MFV655448:MGY655449 MPR655448:MQU655449 MZN655448:NAQ655449 NJJ655448:NKM655449 NTF655448:NUI655449 ODB655448:OEE655449 OMX655448:OOA655449 OWT655448:OXW655449 PGP655448:PHS655449 PQL655448:PRO655449 QAH655448:QBK655449 QKD655448:QLG655449 QTZ655448:QVC655449 RDV655448:REY655449 RNR655448:ROU655449 RXN655448:RYQ655449 SHJ655448:SIM655449 SRF655448:SSI655449 TBB655448:TCE655449 TKX655448:TMA655449 TUT655448:TVW655449 UEP655448:UFS655449 UOL655448:UPO655449 UYH655448:UZK655449 VID655448:VJG655449 VRZ655448:VTC655449 WBV655448:WCY655449 WLR655448:WMU655449 WVN655448:WWQ655449 D720984:AQ720985 JB720984:KE720985 SX720984:UA720985 ACT720984:ADW720985 AMP720984:ANS720985 AWL720984:AXO720985 BGH720984:BHK720985 BQD720984:BRG720985 BZZ720984:CBC720985 CJV720984:CKY720985 CTR720984:CUU720985 DDN720984:DEQ720985 DNJ720984:DOM720985 DXF720984:DYI720985 EHB720984:EIE720985 EQX720984:ESA720985 FAT720984:FBW720985 FKP720984:FLS720985 FUL720984:FVO720985 GEH720984:GFK720985 GOD720984:GPG720985 GXZ720984:GZC720985 HHV720984:HIY720985 HRR720984:HSU720985 IBN720984:ICQ720985 ILJ720984:IMM720985 IVF720984:IWI720985 JFB720984:JGE720985 JOX720984:JQA720985 JYT720984:JZW720985 KIP720984:KJS720985 KSL720984:KTO720985 LCH720984:LDK720985 LMD720984:LNG720985 LVZ720984:LXC720985 MFV720984:MGY720985 MPR720984:MQU720985 MZN720984:NAQ720985 NJJ720984:NKM720985 NTF720984:NUI720985 ODB720984:OEE720985 OMX720984:OOA720985 OWT720984:OXW720985 PGP720984:PHS720985 PQL720984:PRO720985 QAH720984:QBK720985 QKD720984:QLG720985 QTZ720984:QVC720985 RDV720984:REY720985 RNR720984:ROU720985 RXN720984:RYQ720985 SHJ720984:SIM720985 SRF720984:SSI720985 TBB720984:TCE720985 TKX720984:TMA720985 TUT720984:TVW720985 UEP720984:UFS720985 UOL720984:UPO720985 UYH720984:UZK720985 VID720984:VJG720985 VRZ720984:VTC720985 WBV720984:WCY720985 WLR720984:WMU720985 WVN720984:WWQ720985 D786520:AQ786521 JB786520:KE786521 SX786520:UA786521 ACT786520:ADW786521 AMP786520:ANS786521 AWL786520:AXO786521 BGH786520:BHK786521 BQD786520:BRG786521 BZZ786520:CBC786521 CJV786520:CKY786521 CTR786520:CUU786521 DDN786520:DEQ786521 DNJ786520:DOM786521 DXF786520:DYI786521 EHB786520:EIE786521 EQX786520:ESA786521 FAT786520:FBW786521 FKP786520:FLS786521 FUL786520:FVO786521 GEH786520:GFK786521 GOD786520:GPG786521 GXZ786520:GZC786521 HHV786520:HIY786521 HRR786520:HSU786521 IBN786520:ICQ786521 ILJ786520:IMM786521 IVF786520:IWI786521 JFB786520:JGE786521 JOX786520:JQA786521 JYT786520:JZW786521 KIP786520:KJS786521 KSL786520:KTO786521 LCH786520:LDK786521 LMD786520:LNG786521 LVZ786520:LXC786521 MFV786520:MGY786521 MPR786520:MQU786521 MZN786520:NAQ786521 NJJ786520:NKM786521 NTF786520:NUI786521 ODB786520:OEE786521 OMX786520:OOA786521 OWT786520:OXW786521 PGP786520:PHS786521 PQL786520:PRO786521 QAH786520:QBK786521 QKD786520:QLG786521 QTZ786520:QVC786521 RDV786520:REY786521 RNR786520:ROU786521 RXN786520:RYQ786521 SHJ786520:SIM786521 SRF786520:SSI786521 TBB786520:TCE786521 TKX786520:TMA786521 TUT786520:TVW786521 UEP786520:UFS786521 UOL786520:UPO786521 UYH786520:UZK786521 VID786520:VJG786521 VRZ786520:VTC786521 WBV786520:WCY786521 WLR786520:WMU786521 WVN786520:WWQ786521 D852056:AQ852057 JB852056:KE852057 SX852056:UA852057 ACT852056:ADW852057 AMP852056:ANS852057 AWL852056:AXO852057 BGH852056:BHK852057 BQD852056:BRG852057 BZZ852056:CBC852057 CJV852056:CKY852057 CTR852056:CUU852057 DDN852056:DEQ852057 DNJ852056:DOM852057 DXF852056:DYI852057 EHB852056:EIE852057 EQX852056:ESA852057 FAT852056:FBW852057 FKP852056:FLS852057 FUL852056:FVO852057 GEH852056:GFK852057 GOD852056:GPG852057 GXZ852056:GZC852057 HHV852056:HIY852057 HRR852056:HSU852057 IBN852056:ICQ852057 ILJ852056:IMM852057 IVF852056:IWI852057 JFB852056:JGE852057 JOX852056:JQA852057 JYT852056:JZW852057 KIP852056:KJS852057 KSL852056:KTO852057 LCH852056:LDK852057 LMD852056:LNG852057 LVZ852056:LXC852057 MFV852056:MGY852057 MPR852056:MQU852057 MZN852056:NAQ852057 NJJ852056:NKM852057 NTF852056:NUI852057 ODB852056:OEE852057 OMX852056:OOA852057 OWT852056:OXW852057 PGP852056:PHS852057 PQL852056:PRO852057 QAH852056:QBK852057 QKD852056:QLG852057 QTZ852056:QVC852057 RDV852056:REY852057 RNR852056:ROU852057 RXN852056:RYQ852057 SHJ852056:SIM852057 SRF852056:SSI852057 TBB852056:TCE852057 TKX852056:TMA852057 TUT852056:TVW852057 UEP852056:UFS852057 UOL852056:UPO852057 UYH852056:UZK852057 VID852056:VJG852057 VRZ852056:VTC852057 WBV852056:WCY852057 WLR852056:WMU852057 WVN852056:WWQ852057 D917592:AQ917593 JB917592:KE917593 SX917592:UA917593 ACT917592:ADW917593 AMP917592:ANS917593 AWL917592:AXO917593 BGH917592:BHK917593 BQD917592:BRG917593 BZZ917592:CBC917593 CJV917592:CKY917593 CTR917592:CUU917593 DDN917592:DEQ917593 DNJ917592:DOM917593 DXF917592:DYI917593 EHB917592:EIE917593 EQX917592:ESA917593 FAT917592:FBW917593 FKP917592:FLS917593 FUL917592:FVO917593 GEH917592:GFK917593 GOD917592:GPG917593 GXZ917592:GZC917593 HHV917592:HIY917593 HRR917592:HSU917593 IBN917592:ICQ917593 ILJ917592:IMM917593 IVF917592:IWI917593 JFB917592:JGE917593 JOX917592:JQA917593 JYT917592:JZW917593 KIP917592:KJS917593 KSL917592:KTO917593 LCH917592:LDK917593 LMD917592:LNG917593 LVZ917592:LXC917593 MFV917592:MGY917593 MPR917592:MQU917593 MZN917592:NAQ917593 NJJ917592:NKM917593 NTF917592:NUI917593 ODB917592:OEE917593 OMX917592:OOA917593 OWT917592:OXW917593 PGP917592:PHS917593 PQL917592:PRO917593 QAH917592:QBK917593 QKD917592:QLG917593 QTZ917592:QVC917593 RDV917592:REY917593 RNR917592:ROU917593 RXN917592:RYQ917593 SHJ917592:SIM917593 SRF917592:SSI917593 TBB917592:TCE917593 TKX917592:TMA917593 TUT917592:TVW917593 UEP917592:UFS917593 UOL917592:UPO917593 UYH917592:UZK917593 VID917592:VJG917593 VRZ917592:VTC917593 WBV917592:WCY917593 WLR917592:WMU917593 WVN917592:WWQ917593 D983128:AQ983129 JB983128:KE983129 SX983128:UA983129 ACT983128:ADW983129 AMP983128:ANS983129 AWL983128:AXO983129 BGH983128:BHK983129 BQD983128:BRG983129 BZZ983128:CBC983129 CJV983128:CKY983129 CTR983128:CUU983129 DDN983128:DEQ983129 DNJ983128:DOM983129 DXF983128:DYI983129 EHB983128:EIE983129 EQX983128:ESA983129 FAT983128:FBW983129 FKP983128:FLS983129 FUL983128:FVO983129 GEH983128:GFK983129 GOD983128:GPG983129 GXZ983128:GZC983129 HHV983128:HIY983129 HRR983128:HSU983129 IBN983128:ICQ983129 ILJ983128:IMM983129 IVF983128:IWI983129 JFB983128:JGE983129 JOX983128:JQA983129 JYT983128:JZW983129 KIP983128:KJS983129 KSL983128:KTO983129 LCH983128:LDK983129 LMD983128:LNG983129 LVZ983128:LXC983129 MFV983128:MGY983129 MPR983128:MQU983129 MZN983128:NAQ983129 NJJ983128:NKM983129 NTF983128:NUI983129 ODB983128:OEE983129 OMX983128:OOA983129 OWT983128:OXW983129 PGP983128:PHS983129 PQL983128:PRO983129 QAH983128:QBK983129 QKD983128:QLG983129 QTZ983128:QVC983129 RDV983128:REY983129 RNR983128:ROU983129 RXN983128:RYQ983129 SHJ983128:SIM983129 SRF983128:SSI983129 TBB983128:TCE983129 TKX983128:TMA983129 TUT983128:TVW983129 UEP983128:UFS983129 UOL983128:UPO983129 UYH983128:UZK983129 VID983128:VJG983129 VRZ983128:VTC983129 WBV983128:WCY983129 WLR983128:WMU983129 WVN983128:WWQ983129 VRZ153:VTC153 JB106:KE106 SX106:UA106 ACT106:ADW106 AMP106:ANS106 AWL106:AXO106 BGH106:BHK106 BQD106:BRG106 BZZ106:CBC106 CJV106:CKY106 CTR106:CUU106 DDN106:DEQ106 DNJ106:DOM106 DXF106:DYI106 EHB106:EIE106 EQX106:ESA106 FAT106:FBW106 FKP106:FLS106 FUL106:FVO106 GEH106:GFK106 GOD106:GPG106 GXZ106:GZC106 HHV106:HIY106 HRR106:HSU106 IBN106:ICQ106 ILJ106:IMM106 IVF106:IWI106 JFB106:JGE106 JOX106:JQA106 JYT106:JZW106 KIP106:KJS106 KSL106:KTO106 LCH106:LDK106 LMD106:LNG106 LVZ106:LXC106 MFV106:MGY106 MPR106:MQU106 MZN106:NAQ106 NJJ106:NKM106 NTF106:NUI106 ODB106:OEE106 OMX106:OOA106 OWT106:OXW106 PGP106:PHS106 PQL106:PRO106 QAH106:QBK106 QKD106:QLG106 QTZ106:QVC106 RDV106:REY106 RNR106:ROU106 RXN106:RYQ106 SHJ106:SIM106 SRF106:SSI106 TBB106:TCE106 TKX106:TMA106 TUT106:TVW106 UEP106:UFS106 UOL106:UPO106 UYH106:UZK106 VID106:VJG106 VRZ106:VTC106 WBV106:WCY106 WLR106:WMU106 WVN106:WWQ106 D65620:AQ65620 JB65620:KE65620 SX65620:UA65620 ACT65620:ADW65620 AMP65620:ANS65620 AWL65620:AXO65620 BGH65620:BHK65620 BQD65620:BRG65620 BZZ65620:CBC65620 CJV65620:CKY65620 CTR65620:CUU65620 DDN65620:DEQ65620 DNJ65620:DOM65620 DXF65620:DYI65620 EHB65620:EIE65620 EQX65620:ESA65620 FAT65620:FBW65620 FKP65620:FLS65620 FUL65620:FVO65620 GEH65620:GFK65620 GOD65620:GPG65620 GXZ65620:GZC65620 HHV65620:HIY65620 HRR65620:HSU65620 IBN65620:ICQ65620 ILJ65620:IMM65620 IVF65620:IWI65620 JFB65620:JGE65620 JOX65620:JQA65620 JYT65620:JZW65620 KIP65620:KJS65620 KSL65620:KTO65620 LCH65620:LDK65620 LMD65620:LNG65620 LVZ65620:LXC65620 MFV65620:MGY65620 MPR65620:MQU65620 MZN65620:NAQ65620 NJJ65620:NKM65620 NTF65620:NUI65620 ODB65620:OEE65620 OMX65620:OOA65620 OWT65620:OXW65620 PGP65620:PHS65620 PQL65620:PRO65620 QAH65620:QBK65620 QKD65620:QLG65620 QTZ65620:QVC65620 RDV65620:REY65620 RNR65620:ROU65620 RXN65620:RYQ65620 SHJ65620:SIM65620 SRF65620:SSI65620 TBB65620:TCE65620 TKX65620:TMA65620 TUT65620:TVW65620 UEP65620:UFS65620 UOL65620:UPO65620 UYH65620:UZK65620 VID65620:VJG65620 VRZ65620:VTC65620 WBV65620:WCY65620 WLR65620:WMU65620 WVN65620:WWQ65620 D131156:AQ131156 JB131156:KE131156 SX131156:UA131156 ACT131156:ADW131156 AMP131156:ANS131156 AWL131156:AXO131156 BGH131156:BHK131156 BQD131156:BRG131156 BZZ131156:CBC131156 CJV131156:CKY131156 CTR131156:CUU131156 DDN131156:DEQ131156 DNJ131156:DOM131156 DXF131156:DYI131156 EHB131156:EIE131156 EQX131156:ESA131156 FAT131156:FBW131156 FKP131156:FLS131156 FUL131156:FVO131156 GEH131156:GFK131156 GOD131156:GPG131156 GXZ131156:GZC131156 HHV131156:HIY131156 HRR131156:HSU131156 IBN131156:ICQ131156 ILJ131156:IMM131156 IVF131156:IWI131156 JFB131156:JGE131156 JOX131156:JQA131156 JYT131156:JZW131156 KIP131156:KJS131156 KSL131156:KTO131156 LCH131156:LDK131156 LMD131156:LNG131156 LVZ131156:LXC131156 MFV131156:MGY131156 MPR131156:MQU131156 MZN131156:NAQ131156 NJJ131156:NKM131156 NTF131156:NUI131156 ODB131156:OEE131156 OMX131156:OOA131156 OWT131156:OXW131156 PGP131156:PHS131156 PQL131156:PRO131156 QAH131156:QBK131156 QKD131156:QLG131156 QTZ131156:QVC131156 RDV131156:REY131156 RNR131156:ROU131156 RXN131156:RYQ131156 SHJ131156:SIM131156 SRF131156:SSI131156 TBB131156:TCE131156 TKX131156:TMA131156 TUT131156:TVW131156 UEP131156:UFS131156 UOL131156:UPO131156 UYH131156:UZK131156 VID131156:VJG131156 VRZ131156:VTC131156 WBV131156:WCY131156 WLR131156:WMU131156 WVN131156:WWQ131156 D196692:AQ196692 JB196692:KE196692 SX196692:UA196692 ACT196692:ADW196692 AMP196692:ANS196692 AWL196692:AXO196692 BGH196692:BHK196692 BQD196692:BRG196692 BZZ196692:CBC196692 CJV196692:CKY196692 CTR196692:CUU196692 DDN196692:DEQ196692 DNJ196692:DOM196692 DXF196692:DYI196692 EHB196692:EIE196692 EQX196692:ESA196692 FAT196692:FBW196692 FKP196692:FLS196692 FUL196692:FVO196692 GEH196692:GFK196692 GOD196692:GPG196692 GXZ196692:GZC196692 HHV196692:HIY196692 HRR196692:HSU196692 IBN196692:ICQ196692 ILJ196692:IMM196692 IVF196692:IWI196692 JFB196692:JGE196692 JOX196692:JQA196692 JYT196692:JZW196692 KIP196692:KJS196692 KSL196692:KTO196692 LCH196692:LDK196692 LMD196692:LNG196692 LVZ196692:LXC196692 MFV196692:MGY196692 MPR196692:MQU196692 MZN196692:NAQ196692 NJJ196692:NKM196692 NTF196692:NUI196692 ODB196692:OEE196692 OMX196692:OOA196692 OWT196692:OXW196692 PGP196692:PHS196692 PQL196692:PRO196692 QAH196692:QBK196692 QKD196692:QLG196692 QTZ196692:QVC196692 RDV196692:REY196692 RNR196692:ROU196692 RXN196692:RYQ196692 SHJ196692:SIM196692 SRF196692:SSI196692 TBB196692:TCE196692 TKX196692:TMA196692 TUT196692:TVW196692 UEP196692:UFS196692 UOL196692:UPO196692 UYH196692:UZK196692 VID196692:VJG196692 VRZ196692:VTC196692 WBV196692:WCY196692 WLR196692:WMU196692 WVN196692:WWQ196692 D262228:AQ262228 JB262228:KE262228 SX262228:UA262228 ACT262228:ADW262228 AMP262228:ANS262228 AWL262228:AXO262228 BGH262228:BHK262228 BQD262228:BRG262228 BZZ262228:CBC262228 CJV262228:CKY262228 CTR262228:CUU262228 DDN262228:DEQ262228 DNJ262228:DOM262228 DXF262228:DYI262228 EHB262228:EIE262228 EQX262228:ESA262228 FAT262228:FBW262228 FKP262228:FLS262228 FUL262228:FVO262228 GEH262228:GFK262228 GOD262228:GPG262228 GXZ262228:GZC262228 HHV262228:HIY262228 HRR262228:HSU262228 IBN262228:ICQ262228 ILJ262228:IMM262228 IVF262228:IWI262228 JFB262228:JGE262228 JOX262228:JQA262228 JYT262228:JZW262228 KIP262228:KJS262228 KSL262228:KTO262228 LCH262228:LDK262228 LMD262228:LNG262228 LVZ262228:LXC262228 MFV262228:MGY262228 MPR262228:MQU262228 MZN262228:NAQ262228 NJJ262228:NKM262228 NTF262228:NUI262228 ODB262228:OEE262228 OMX262228:OOA262228 OWT262228:OXW262228 PGP262228:PHS262228 PQL262228:PRO262228 QAH262228:QBK262228 QKD262228:QLG262228 QTZ262228:QVC262228 RDV262228:REY262228 RNR262228:ROU262228 RXN262228:RYQ262228 SHJ262228:SIM262228 SRF262228:SSI262228 TBB262228:TCE262228 TKX262228:TMA262228 TUT262228:TVW262228 UEP262228:UFS262228 UOL262228:UPO262228 UYH262228:UZK262228 VID262228:VJG262228 VRZ262228:VTC262228 WBV262228:WCY262228 WLR262228:WMU262228 WVN262228:WWQ262228 D327764:AQ327764 JB327764:KE327764 SX327764:UA327764 ACT327764:ADW327764 AMP327764:ANS327764 AWL327764:AXO327764 BGH327764:BHK327764 BQD327764:BRG327764 BZZ327764:CBC327764 CJV327764:CKY327764 CTR327764:CUU327764 DDN327764:DEQ327764 DNJ327764:DOM327764 DXF327764:DYI327764 EHB327764:EIE327764 EQX327764:ESA327764 FAT327764:FBW327764 FKP327764:FLS327764 FUL327764:FVO327764 GEH327764:GFK327764 GOD327764:GPG327764 GXZ327764:GZC327764 HHV327764:HIY327764 HRR327764:HSU327764 IBN327764:ICQ327764 ILJ327764:IMM327764 IVF327764:IWI327764 JFB327764:JGE327764 JOX327764:JQA327764 JYT327764:JZW327764 KIP327764:KJS327764 KSL327764:KTO327764 LCH327764:LDK327764 LMD327764:LNG327764 LVZ327764:LXC327764 MFV327764:MGY327764 MPR327764:MQU327764 MZN327764:NAQ327764 NJJ327764:NKM327764 NTF327764:NUI327764 ODB327764:OEE327764 OMX327764:OOA327764 OWT327764:OXW327764 PGP327764:PHS327764 PQL327764:PRO327764 QAH327764:QBK327764 QKD327764:QLG327764 QTZ327764:QVC327764 RDV327764:REY327764 RNR327764:ROU327764 RXN327764:RYQ327764 SHJ327764:SIM327764 SRF327764:SSI327764 TBB327764:TCE327764 TKX327764:TMA327764 TUT327764:TVW327764 UEP327764:UFS327764 UOL327764:UPO327764 UYH327764:UZK327764 VID327764:VJG327764 VRZ327764:VTC327764 WBV327764:WCY327764 WLR327764:WMU327764 WVN327764:WWQ327764 D393300:AQ393300 JB393300:KE393300 SX393300:UA393300 ACT393300:ADW393300 AMP393300:ANS393300 AWL393300:AXO393300 BGH393300:BHK393300 BQD393300:BRG393300 BZZ393300:CBC393300 CJV393300:CKY393300 CTR393300:CUU393300 DDN393300:DEQ393300 DNJ393300:DOM393300 DXF393300:DYI393300 EHB393300:EIE393300 EQX393300:ESA393300 FAT393300:FBW393300 FKP393300:FLS393300 FUL393300:FVO393300 GEH393300:GFK393300 GOD393300:GPG393300 GXZ393300:GZC393300 HHV393300:HIY393300 HRR393300:HSU393300 IBN393300:ICQ393300 ILJ393300:IMM393300 IVF393300:IWI393300 JFB393300:JGE393300 JOX393300:JQA393300 JYT393300:JZW393300 KIP393300:KJS393300 KSL393300:KTO393300 LCH393300:LDK393300 LMD393300:LNG393300 LVZ393300:LXC393300 MFV393300:MGY393300 MPR393300:MQU393300 MZN393300:NAQ393300 NJJ393300:NKM393300 NTF393300:NUI393300 ODB393300:OEE393300 OMX393300:OOA393300 OWT393300:OXW393300 PGP393300:PHS393300 PQL393300:PRO393300 QAH393300:QBK393300 QKD393300:QLG393300 QTZ393300:QVC393300 RDV393300:REY393300 RNR393300:ROU393300 RXN393300:RYQ393300 SHJ393300:SIM393300 SRF393300:SSI393300 TBB393300:TCE393300 TKX393300:TMA393300 TUT393300:TVW393300 UEP393300:UFS393300 UOL393300:UPO393300 UYH393300:UZK393300 VID393300:VJG393300 VRZ393300:VTC393300 WBV393300:WCY393300 WLR393300:WMU393300 WVN393300:WWQ393300 D458836:AQ458836 JB458836:KE458836 SX458836:UA458836 ACT458836:ADW458836 AMP458836:ANS458836 AWL458836:AXO458836 BGH458836:BHK458836 BQD458836:BRG458836 BZZ458836:CBC458836 CJV458836:CKY458836 CTR458836:CUU458836 DDN458836:DEQ458836 DNJ458836:DOM458836 DXF458836:DYI458836 EHB458836:EIE458836 EQX458836:ESA458836 FAT458836:FBW458836 FKP458836:FLS458836 FUL458836:FVO458836 GEH458836:GFK458836 GOD458836:GPG458836 GXZ458836:GZC458836 HHV458836:HIY458836 HRR458836:HSU458836 IBN458836:ICQ458836 ILJ458836:IMM458836 IVF458836:IWI458836 JFB458836:JGE458836 JOX458836:JQA458836 JYT458836:JZW458836 KIP458836:KJS458836 KSL458836:KTO458836 LCH458836:LDK458836 LMD458836:LNG458836 LVZ458836:LXC458836 MFV458836:MGY458836 MPR458836:MQU458836 MZN458836:NAQ458836 NJJ458836:NKM458836 NTF458836:NUI458836 ODB458836:OEE458836 OMX458836:OOA458836 OWT458836:OXW458836 PGP458836:PHS458836 PQL458836:PRO458836 QAH458836:QBK458836 QKD458836:QLG458836 QTZ458836:QVC458836 RDV458836:REY458836 RNR458836:ROU458836 RXN458836:RYQ458836 SHJ458836:SIM458836 SRF458836:SSI458836 TBB458836:TCE458836 TKX458836:TMA458836 TUT458836:TVW458836 UEP458836:UFS458836 UOL458836:UPO458836 UYH458836:UZK458836 VID458836:VJG458836 VRZ458836:VTC458836 WBV458836:WCY458836 WLR458836:WMU458836 WVN458836:WWQ458836 D524372:AQ524372 JB524372:KE524372 SX524372:UA524372 ACT524372:ADW524372 AMP524372:ANS524372 AWL524372:AXO524372 BGH524372:BHK524372 BQD524372:BRG524372 BZZ524372:CBC524372 CJV524372:CKY524372 CTR524372:CUU524372 DDN524372:DEQ524372 DNJ524372:DOM524372 DXF524372:DYI524372 EHB524372:EIE524372 EQX524372:ESA524372 FAT524372:FBW524372 FKP524372:FLS524372 FUL524372:FVO524372 GEH524372:GFK524372 GOD524372:GPG524372 GXZ524372:GZC524372 HHV524372:HIY524372 HRR524372:HSU524372 IBN524372:ICQ524372 ILJ524372:IMM524372 IVF524372:IWI524372 JFB524372:JGE524372 JOX524372:JQA524372 JYT524372:JZW524372 KIP524372:KJS524372 KSL524372:KTO524372 LCH524372:LDK524372 LMD524372:LNG524372 LVZ524372:LXC524372 MFV524372:MGY524372 MPR524372:MQU524372 MZN524372:NAQ524372 NJJ524372:NKM524372 NTF524372:NUI524372 ODB524372:OEE524372 OMX524372:OOA524372 OWT524372:OXW524372 PGP524372:PHS524372 PQL524372:PRO524372 QAH524372:QBK524372 QKD524372:QLG524372 QTZ524372:QVC524372 RDV524372:REY524372 RNR524372:ROU524372 RXN524372:RYQ524372 SHJ524372:SIM524372 SRF524372:SSI524372 TBB524372:TCE524372 TKX524372:TMA524372 TUT524372:TVW524372 UEP524372:UFS524372 UOL524372:UPO524372 UYH524372:UZK524372 VID524372:VJG524372 VRZ524372:VTC524372 WBV524372:WCY524372 WLR524372:WMU524372 WVN524372:WWQ524372 D589908:AQ589908 JB589908:KE589908 SX589908:UA589908 ACT589908:ADW589908 AMP589908:ANS589908 AWL589908:AXO589908 BGH589908:BHK589908 BQD589908:BRG589908 BZZ589908:CBC589908 CJV589908:CKY589908 CTR589908:CUU589908 DDN589908:DEQ589908 DNJ589908:DOM589908 DXF589908:DYI589908 EHB589908:EIE589908 EQX589908:ESA589908 FAT589908:FBW589908 FKP589908:FLS589908 FUL589908:FVO589908 GEH589908:GFK589908 GOD589908:GPG589908 GXZ589908:GZC589908 HHV589908:HIY589908 HRR589908:HSU589908 IBN589908:ICQ589908 ILJ589908:IMM589908 IVF589908:IWI589908 JFB589908:JGE589908 JOX589908:JQA589908 JYT589908:JZW589908 KIP589908:KJS589908 KSL589908:KTO589908 LCH589908:LDK589908 LMD589908:LNG589908 LVZ589908:LXC589908 MFV589908:MGY589908 MPR589908:MQU589908 MZN589908:NAQ589908 NJJ589908:NKM589908 NTF589908:NUI589908 ODB589908:OEE589908 OMX589908:OOA589908 OWT589908:OXW589908 PGP589908:PHS589908 PQL589908:PRO589908 QAH589908:QBK589908 QKD589908:QLG589908 QTZ589908:QVC589908 RDV589908:REY589908 RNR589908:ROU589908 RXN589908:RYQ589908 SHJ589908:SIM589908 SRF589908:SSI589908 TBB589908:TCE589908 TKX589908:TMA589908 TUT589908:TVW589908 UEP589908:UFS589908 UOL589908:UPO589908 UYH589908:UZK589908 VID589908:VJG589908 VRZ589908:VTC589908 WBV589908:WCY589908 WLR589908:WMU589908 WVN589908:WWQ589908 D655444:AQ655444 JB655444:KE655444 SX655444:UA655444 ACT655444:ADW655444 AMP655444:ANS655444 AWL655444:AXO655444 BGH655444:BHK655444 BQD655444:BRG655444 BZZ655444:CBC655444 CJV655444:CKY655444 CTR655444:CUU655444 DDN655444:DEQ655444 DNJ655444:DOM655444 DXF655444:DYI655444 EHB655444:EIE655444 EQX655444:ESA655444 FAT655444:FBW655444 FKP655444:FLS655444 FUL655444:FVO655444 GEH655444:GFK655444 GOD655444:GPG655444 GXZ655444:GZC655444 HHV655444:HIY655444 HRR655444:HSU655444 IBN655444:ICQ655444 ILJ655444:IMM655444 IVF655444:IWI655444 JFB655444:JGE655444 JOX655444:JQA655444 JYT655444:JZW655444 KIP655444:KJS655444 KSL655444:KTO655444 LCH655444:LDK655444 LMD655444:LNG655444 LVZ655444:LXC655444 MFV655444:MGY655444 MPR655444:MQU655444 MZN655444:NAQ655444 NJJ655444:NKM655444 NTF655444:NUI655444 ODB655444:OEE655444 OMX655444:OOA655444 OWT655444:OXW655444 PGP655444:PHS655444 PQL655444:PRO655444 QAH655444:QBK655444 QKD655444:QLG655444 QTZ655444:QVC655444 RDV655444:REY655444 RNR655444:ROU655444 RXN655444:RYQ655444 SHJ655444:SIM655444 SRF655444:SSI655444 TBB655444:TCE655444 TKX655444:TMA655444 TUT655444:TVW655444 UEP655444:UFS655444 UOL655444:UPO655444 UYH655444:UZK655444 VID655444:VJG655444 VRZ655444:VTC655444 WBV655444:WCY655444 WLR655444:WMU655444 WVN655444:WWQ655444 D720980:AQ720980 JB720980:KE720980 SX720980:UA720980 ACT720980:ADW720980 AMP720980:ANS720980 AWL720980:AXO720980 BGH720980:BHK720980 BQD720980:BRG720980 BZZ720980:CBC720980 CJV720980:CKY720980 CTR720980:CUU720980 DDN720980:DEQ720980 DNJ720980:DOM720980 DXF720980:DYI720980 EHB720980:EIE720980 EQX720980:ESA720980 FAT720980:FBW720980 FKP720980:FLS720980 FUL720980:FVO720980 GEH720980:GFK720980 GOD720980:GPG720980 GXZ720980:GZC720980 HHV720980:HIY720980 HRR720980:HSU720980 IBN720980:ICQ720980 ILJ720980:IMM720980 IVF720980:IWI720980 JFB720980:JGE720980 JOX720980:JQA720980 JYT720980:JZW720980 KIP720980:KJS720980 KSL720980:KTO720980 LCH720980:LDK720980 LMD720980:LNG720980 LVZ720980:LXC720980 MFV720980:MGY720980 MPR720980:MQU720980 MZN720980:NAQ720980 NJJ720980:NKM720980 NTF720980:NUI720980 ODB720980:OEE720980 OMX720980:OOA720980 OWT720980:OXW720980 PGP720980:PHS720980 PQL720980:PRO720980 QAH720980:QBK720980 QKD720980:QLG720980 QTZ720980:QVC720980 RDV720980:REY720980 RNR720980:ROU720980 RXN720980:RYQ720980 SHJ720980:SIM720980 SRF720980:SSI720980 TBB720980:TCE720980 TKX720980:TMA720980 TUT720980:TVW720980 UEP720980:UFS720980 UOL720980:UPO720980 UYH720980:UZK720980 VID720980:VJG720980 VRZ720980:VTC720980 WBV720980:WCY720980 WLR720980:WMU720980 WVN720980:WWQ720980 D786516:AQ786516 JB786516:KE786516 SX786516:UA786516 ACT786516:ADW786516 AMP786516:ANS786516 AWL786516:AXO786516 BGH786516:BHK786516 BQD786516:BRG786516 BZZ786516:CBC786516 CJV786516:CKY786516 CTR786516:CUU786516 DDN786516:DEQ786516 DNJ786516:DOM786516 DXF786516:DYI786516 EHB786516:EIE786516 EQX786516:ESA786516 FAT786516:FBW786516 FKP786516:FLS786516 FUL786516:FVO786516 GEH786516:GFK786516 GOD786516:GPG786516 GXZ786516:GZC786516 HHV786516:HIY786516 HRR786516:HSU786516 IBN786516:ICQ786516 ILJ786516:IMM786516 IVF786516:IWI786516 JFB786516:JGE786516 JOX786516:JQA786516 JYT786516:JZW786516 KIP786516:KJS786516 KSL786516:KTO786516 LCH786516:LDK786516 LMD786516:LNG786516 LVZ786516:LXC786516 MFV786516:MGY786516 MPR786516:MQU786516 MZN786516:NAQ786516 NJJ786516:NKM786516 NTF786516:NUI786516 ODB786516:OEE786516 OMX786516:OOA786516 OWT786516:OXW786516 PGP786516:PHS786516 PQL786516:PRO786516 QAH786516:QBK786516 QKD786516:QLG786516 QTZ786516:QVC786516 RDV786516:REY786516 RNR786516:ROU786516 RXN786516:RYQ786516 SHJ786516:SIM786516 SRF786516:SSI786516 TBB786516:TCE786516 TKX786516:TMA786516 TUT786516:TVW786516 UEP786516:UFS786516 UOL786516:UPO786516 UYH786516:UZK786516 VID786516:VJG786516 VRZ786516:VTC786516 WBV786516:WCY786516 WLR786516:WMU786516 WVN786516:WWQ786516 D852052:AQ852052 JB852052:KE852052 SX852052:UA852052 ACT852052:ADW852052 AMP852052:ANS852052 AWL852052:AXO852052 BGH852052:BHK852052 BQD852052:BRG852052 BZZ852052:CBC852052 CJV852052:CKY852052 CTR852052:CUU852052 DDN852052:DEQ852052 DNJ852052:DOM852052 DXF852052:DYI852052 EHB852052:EIE852052 EQX852052:ESA852052 FAT852052:FBW852052 FKP852052:FLS852052 FUL852052:FVO852052 GEH852052:GFK852052 GOD852052:GPG852052 GXZ852052:GZC852052 HHV852052:HIY852052 HRR852052:HSU852052 IBN852052:ICQ852052 ILJ852052:IMM852052 IVF852052:IWI852052 JFB852052:JGE852052 JOX852052:JQA852052 JYT852052:JZW852052 KIP852052:KJS852052 KSL852052:KTO852052 LCH852052:LDK852052 LMD852052:LNG852052 LVZ852052:LXC852052 MFV852052:MGY852052 MPR852052:MQU852052 MZN852052:NAQ852052 NJJ852052:NKM852052 NTF852052:NUI852052 ODB852052:OEE852052 OMX852052:OOA852052 OWT852052:OXW852052 PGP852052:PHS852052 PQL852052:PRO852052 QAH852052:QBK852052 QKD852052:QLG852052 QTZ852052:QVC852052 RDV852052:REY852052 RNR852052:ROU852052 RXN852052:RYQ852052 SHJ852052:SIM852052 SRF852052:SSI852052 TBB852052:TCE852052 TKX852052:TMA852052 TUT852052:TVW852052 UEP852052:UFS852052 UOL852052:UPO852052 UYH852052:UZK852052 VID852052:VJG852052 VRZ852052:VTC852052 WBV852052:WCY852052 WLR852052:WMU852052 WVN852052:WWQ852052 D917588:AQ917588 JB917588:KE917588 SX917588:UA917588 ACT917588:ADW917588 AMP917588:ANS917588 AWL917588:AXO917588 BGH917588:BHK917588 BQD917588:BRG917588 BZZ917588:CBC917588 CJV917588:CKY917588 CTR917588:CUU917588 DDN917588:DEQ917588 DNJ917588:DOM917588 DXF917588:DYI917588 EHB917588:EIE917588 EQX917588:ESA917588 FAT917588:FBW917588 FKP917588:FLS917588 FUL917588:FVO917588 GEH917588:GFK917588 GOD917588:GPG917588 GXZ917588:GZC917588 HHV917588:HIY917588 HRR917588:HSU917588 IBN917588:ICQ917588 ILJ917588:IMM917588 IVF917588:IWI917588 JFB917588:JGE917588 JOX917588:JQA917588 JYT917588:JZW917588 KIP917588:KJS917588 KSL917588:KTO917588 LCH917588:LDK917588 LMD917588:LNG917588 LVZ917588:LXC917588 MFV917588:MGY917588 MPR917588:MQU917588 MZN917588:NAQ917588 NJJ917588:NKM917588 NTF917588:NUI917588 ODB917588:OEE917588 OMX917588:OOA917588 OWT917588:OXW917588 PGP917588:PHS917588 PQL917588:PRO917588 QAH917588:QBK917588 QKD917588:QLG917588 QTZ917588:QVC917588 RDV917588:REY917588 RNR917588:ROU917588 RXN917588:RYQ917588 SHJ917588:SIM917588 SRF917588:SSI917588 TBB917588:TCE917588 TKX917588:TMA917588 TUT917588:TVW917588 UEP917588:UFS917588 UOL917588:UPO917588 UYH917588:UZK917588 VID917588:VJG917588 VRZ917588:VTC917588 WBV917588:WCY917588 WLR917588:WMU917588 WVN917588:WWQ917588 D983124:AQ983124 JB983124:KE983124 SX983124:UA983124 ACT983124:ADW983124 AMP983124:ANS983124 AWL983124:AXO983124 BGH983124:BHK983124 BQD983124:BRG983124 BZZ983124:CBC983124 CJV983124:CKY983124 CTR983124:CUU983124 DDN983124:DEQ983124 DNJ983124:DOM983124 DXF983124:DYI983124 EHB983124:EIE983124 EQX983124:ESA983124 FAT983124:FBW983124 FKP983124:FLS983124 FUL983124:FVO983124 GEH983124:GFK983124 GOD983124:GPG983124 GXZ983124:GZC983124 HHV983124:HIY983124 HRR983124:HSU983124 IBN983124:ICQ983124 ILJ983124:IMM983124 IVF983124:IWI983124 JFB983124:JGE983124 JOX983124:JQA983124 JYT983124:JZW983124 KIP983124:KJS983124 KSL983124:KTO983124 LCH983124:LDK983124 LMD983124:LNG983124 LVZ983124:LXC983124 MFV983124:MGY983124 MPR983124:MQU983124 MZN983124:NAQ983124 NJJ983124:NKM983124 NTF983124:NUI983124 ODB983124:OEE983124 OMX983124:OOA983124 OWT983124:OXW983124 PGP983124:PHS983124 PQL983124:PRO983124 QAH983124:QBK983124 QKD983124:QLG983124 QTZ983124:QVC983124 RDV983124:REY983124 RNR983124:ROU983124 RXN983124:RYQ983124 SHJ983124:SIM983124 SRF983124:SSI983124 TBB983124:TCE983124 TKX983124:TMA983124 TUT983124:TVW983124 UEP983124:UFS983124 UOL983124:UPO983124 UYH983124:UZK983124 VID983124:VJG983124 VRZ983124:VTC983124 WBV983124:WCY983124 WLR983124:WMU983124 WVN983124:WWQ983124 D65658:AQ65661 JB65658:KE65661 SX65658:UA65661 ACT65658:ADW65661 AMP65658:ANS65661 AWL65658:AXO65661 BGH65658:BHK65661 BQD65658:BRG65661 BZZ65658:CBC65661 CJV65658:CKY65661 CTR65658:CUU65661 DDN65658:DEQ65661 DNJ65658:DOM65661 DXF65658:DYI65661 EHB65658:EIE65661 EQX65658:ESA65661 FAT65658:FBW65661 FKP65658:FLS65661 FUL65658:FVO65661 GEH65658:GFK65661 GOD65658:GPG65661 GXZ65658:GZC65661 HHV65658:HIY65661 HRR65658:HSU65661 IBN65658:ICQ65661 ILJ65658:IMM65661 IVF65658:IWI65661 JFB65658:JGE65661 JOX65658:JQA65661 JYT65658:JZW65661 KIP65658:KJS65661 KSL65658:KTO65661 LCH65658:LDK65661 LMD65658:LNG65661 LVZ65658:LXC65661 MFV65658:MGY65661 MPR65658:MQU65661 MZN65658:NAQ65661 NJJ65658:NKM65661 NTF65658:NUI65661 ODB65658:OEE65661 OMX65658:OOA65661 OWT65658:OXW65661 PGP65658:PHS65661 PQL65658:PRO65661 QAH65658:QBK65661 QKD65658:QLG65661 QTZ65658:QVC65661 RDV65658:REY65661 RNR65658:ROU65661 RXN65658:RYQ65661 SHJ65658:SIM65661 SRF65658:SSI65661 TBB65658:TCE65661 TKX65658:TMA65661 TUT65658:TVW65661 UEP65658:UFS65661 UOL65658:UPO65661 UYH65658:UZK65661 VID65658:VJG65661 VRZ65658:VTC65661 WBV65658:WCY65661 WLR65658:WMU65661 WVN65658:WWQ65661 D131194:AQ131197 JB131194:KE131197 SX131194:UA131197 ACT131194:ADW131197 AMP131194:ANS131197 AWL131194:AXO131197 BGH131194:BHK131197 BQD131194:BRG131197 BZZ131194:CBC131197 CJV131194:CKY131197 CTR131194:CUU131197 DDN131194:DEQ131197 DNJ131194:DOM131197 DXF131194:DYI131197 EHB131194:EIE131197 EQX131194:ESA131197 FAT131194:FBW131197 FKP131194:FLS131197 FUL131194:FVO131197 GEH131194:GFK131197 GOD131194:GPG131197 GXZ131194:GZC131197 HHV131194:HIY131197 HRR131194:HSU131197 IBN131194:ICQ131197 ILJ131194:IMM131197 IVF131194:IWI131197 JFB131194:JGE131197 JOX131194:JQA131197 JYT131194:JZW131197 KIP131194:KJS131197 KSL131194:KTO131197 LCH131194:LDK131197 LMD131194:LNG131197 LVZ131194:LXC131197 MFV131194:MGY131197 MPR131194:MQU131197 MZN131194:NAQ131197 NJJ131194:NKM131197 NTF131194:NUI131197 ODB131194:OEE131197 OMX131194:OOA131197 OWT131194:OXW131197 PGP131194:PHS131197 PQL131194:PRO131197 QAH131194:QBK131197 QKD131194:QLG131197 QTZ131194:QVC131197 RDV131194:REY131197 RNR131194:ROU131197 RXN131194:RYQ131197 SHJ131194:SIM131197 SRF131194:SSI131197 TBB131194:TCE131197 TKX131194:TMA131197 TUT131194:TVW131197 UEP131194:UFS131197 UOL131194:UPO131197 UYH131194:UZK131197 VID131194:VJG131197 VRZ131194:VTC131197 WBV131194:WCY131197 WLR131194:WMU131197 WVN131194:WWQ131197 D196730:AQ196733 JB196730:KE196733 SX196730:UA196733 ACT196730:ADW196733 AMP196730:ANS196733 AWL196730:AXO196733 BGH196730:BHK196733 BQD196730:BRG196733 BZZ196730:CBC196733 CJV196730:CKY196733 CTR196730:CUU196733 DDN196730:DEQ196733 DNJ196730:DOM196733 DXF196730:DYI196733 EHB196730:EIE196733 EQX196730:ESA196733 FAT196730:FBW196733 FKP196730:FLS196733 FUL196730:FVO196733 GEH196730:GFK196733 GOD196730:GPG196733 GXZ196730:GZC196733 HHV196730:HIY196733 HRR196730:HSU196733 IBN196730:ICQ196733 ILJ196730:IMM196733 IVF196730:IWI196733 JFB196730:JGE196733 JOX196730:JQA196733 JYT196730:JZW196733 KIP196730:KJS196733 KSL196730:KTO196733 LCH196730:LDK196733 LMD196730:LNG196733 LVZ196730:LXC196733 MFV196730:MGY196733 MPR196730:MQU196733 MZN196730:NAQ196733 NJJ196730:NKM196733 NTF196730:NUI196733 ODB196730:OEE196733 OMX196730:OOA196733 OWT196730:OXW196733 PGP196730:PHS196733 PQL196730:PRO196733 QAH196730:QBK196733 QKD196730:QLG196733 QTZ196730:QVC196733 RDV196730:REY196733 RNR196730:ROU196733 RXN196730:RYQ196733 SHJ196730:SIM196733 SRF196730:SSI196733 TBB196730:TCE196733 TKX196730:TMA196733 TUT196730:TVW196733 UEP196730:UFS196733 UOL196730:UPO196733 UYH196730:UZK196733 VID196730:VJG196733 VRZ196730:VTC196733 WBV196730:WCY196733 WLR196730:WMU196733 WVN196730:WWQ196733 D262266:AQ262269 JB262266:KE262269 SX262266:UA262269 ACT262266:ADW262269 AMP262266:ANS262269 AWL262266:AXO262269 BGH262266:BHK262269 BQD262266:BRG262269 BZZ262266:CBC262269 CJV262266:CKY262269 CTR262266:CUU262269 DDN262266:DEQ262269 DNJ262266:DOM262269 DXF262266:DYI262269 EHB262266:EIE262269 EQX262266:ESA262269 FAT262266:FBW262269 FKP262266:FLS262269 FUL262266:FVO262269 GEH262266:GFK262269 GOD262266:GPG262269 GXZ262266:GZC262269 HHV262266:HIY262269 HRR262266:HSU262269 IBN262266:ICQ262269 ILJ262266:IMM262269 IVF262266:IWI262269 JFB262266:JGE262269 JOX262266:JQA262269 JYT262266:JZW262269 KIP262266:KJS262269 KSL262266:KTO262269 LCH262266:LDK262269 LMD262266:LNG262269 LVZ262266:LXC262269 MFV262266:MGY262269 MPR262266:MQU262269 MZN262266:NAQ262269 NJJ262266:NKM262269 NTF262266:NUI262269 ODB262266:OEE262269 OMX262266:OOA262269 OWT262266:OXW262269 PGP262266:PHS262269 PQL262266:PRO262269 QAH262266:QBK262269 QKD262266:QLG262269 QTZ262266:QVC262269 RDV262266:REY262269 RNR262266:ROU262269 RXN262266:RYQ262269 SHJ262266:SIM262269 SRF262266:SSI262269 TBB262266:TCE262269 TKX262266:TMA262269 TUT262266:TVW262269 UEP262266:UFS262269 UOL262266:UPO262269 UYH262266:UZK262269 VID262266:VJG262269 VRZ262266:VTC262269 WBV262266:WCY262269 WLR262266:WMU262269 WVN262266:WWQ262269 D327802:AQ327805 JB327802:KE327805 SX327802:UA327805 ACT327802:ADW327805 AMP327802:ANS327805 AWL327802:AXO327805 BGH327802:BHK327805 BQD327802:BRG327805 BZZ327802:CBC327805 CJV327802:CKY327805 CTR327802:CUU327805 DDN327802:DEQ327805 DNJ327802:DOM327805 DXF327802:DYI327805 EHB327802:EIE327805 EQX327802:ESA327805 FAT327802:FBW327805 FKP327802:FLS327805 FUL327802:FVO327805 GEH327802:GFK327805 GOD327802:GPG327805 GXZ327802:GZC327805 HHV327802:HIY327805 HRR327802:HSU327805 IBN327802:ICQ327805 ILJ327802:IMM327805 IVF327802:IWI327805 JFB327802:JGE327805 JOX327802:JQA327805 JYT327802:JZW327805 KIP327802:KJS327805 KSL327802:KTO327805 LCH327802:LDK327805 LMD327802:LNG327805 LVZ327802:LXC327805 MFV327802:MGY327805 MPR327802:MQU327805 MZN327802:NAQ327805 NJJ327802:NKM327805 NTF327802:NUI327805 ODB327802:OEE327805 OMX327802:OOA327805 OWT327802:OXW327805 PGP327802:PHS327805 PQL327802:PRO327805 QAH327802:QBK327805 QKD327802:QLG327805 QTZ327802:QVC327805 RDV327802:REY327805 RNR327802:ROU327805 RXN327802:RYQ327805 SHJ327802:SIM327805 SRF327802:SSI327805 TBB327802:TCE327805 TKX327802:TMA327805 TUT327802:TVW327805 UEP327802:UFS327805 UOL327802:UPO327805 UYH327802:UZK327805 VID327802:VJG327805 VRZ327802:VTC327805 WBV327802:WCY327805 WLR327802:WMU327805 WVN327802:WWQ327805 D393338:AQ393341 JB393338:KE393341 SX393338:UA393341 ACT393338:ADW393341 AMP393338:ANS393341 AWL393338:AXO393341 BGH393338:BHK393341 BQD393338:BRG393341 BZZ393338:CBC393341 CJV393338:CKY393341 CTR393338:CUU393341 DDN393338:DEQ393341 DNJ393338:DOM393341 DXF393338:DYI393341 EHB393338:EIE393341 EQX393338:ESA393341 FAT393338:FBW393341 FKP393338:FLS393341 FUL393338:FVO393341 GEH393338:GFK393341 GOD393338:GPG393341 GXZ393338:GZC393341 HHV393338:HIY393341 HRR393338:HSU393341 IBN393338:ICQ393341 ILJ393338:IMM393341 IVF393338:IWI393341 JFB393338:JGE393341 JOX393338:JQA393341 JYT393338:JZW393341 KIP393338:KJS393341 KSL393338:KTO393341 LCH393338:LDK393341 LMD393338:LNG393341 LVZ393338:LXC393341 MFV393338:MGY393341 MPR393338:MQU393341 MZN393338:NAQ393341 NJJ393338:NKM393341 NTF393338:NUI393341 ODB393338:OEE393341 OMX393338:OOA393341 OWT393338:OXW393341 PGP393338:PHS393341 PQL393338:PRO393341 QAH393338:QBK393341 QKD393338:QLG393341 QTZ393338:QVC393341 RDV393338:REY393341 RNR393338:ROU393341 RXN393338:RYQ393341 SHJ393338:SIM393341 SRF393338:SSI393341 TBB393338:TCE393341 TKX393338:TMA393341 TUT393338:TVW393341 UEP393338:UFS393341 UOL393338:UPO393341 UYH393338:UZK393341 VID393338:VJG393341 VRZ393338:VTC393341 WBV393338:WCY393341 WLR393338:WMU393341 WVN393338:WWQ393341 D458874:AQ458877 JB458874:KE458877 SX458874:UA458877 ACT458874:ADW458877 AMP458874:ANS458877 AWL458874:AXO458877 BGH458874:BHK458877 BQD458874:BRG458877 BZZ458874:CBC458877 CJV458874:CKY458877 CTR458874:CUU458877 DDN458874:DEQ458877 DNJ458874:DOM458877 DXF458874:DYI458877 EHB458874:EIE458877 EQX458874:ESA458877 FAT458874:FBW458877 FKP458874:FLS458877 FUL458874:FVO458877 GEH458874:GFK458877 GOD458874:GPG458877 GXZ458874:GZC458877 HHV458874:HIY458877 HRR458874:HSU458877 IBN458874:ICQ458877 ILJ458874:IMM458877 IVF458874:IWI458877 JFB458874:JGE458877 JOX458874:JQA458877 JYT458874:JZW458877 KIP458874:KJS458877 KSL458874:KTO458877 LCH458874:LDK458877 LMD458874:LNG458877 LVZ458874:LXC458877 MFV458874:MGY458877 MPR458874:MQU458877 MZN458874:NAQ458877 NJJ458874:NKM458877 NTF458874:NUI458877 ODB458874:OEE458877 OMX458874:OOA458877 OWT458874:OXW458877 PGP458874:PHS458877 PQL458874:PRO458877 QAH458874:QBK458877 QKD458874:QLG458877 QTZ458874:QVC458877 RDV458874:REY458877 RNR458874:ROU458877 RXN458874:RYQ458877 SHJ458874:SIM458877 SRF458874:SSI458877 TBB458874:TCE458877 TKX458874:TMA458877 TUT458874:TVW458877 UEP458874:UFS458877 UOL458874:UPO458877 UYH458874:UZK458877 VID458874:VJG458877 VRZ458874:VTC458877 WBV458874:WCY458877 WLR458874:WMU458877 WVN458874:WWQ458877 D524410:AQ524413 JB524410:KE524413 SX524410:UA524413 ACT524410:ADW524413 AMP524410:ANS524413 AWL524410:AXO524413 BGH524410:BHK524413 BQD524410:BRG524413 BZZ524410:CBC524413 CJV524410:CKY524413 CTR524410:CUU524413 DDN524410:DEQ524413 DNJ524410:DOM524413 DXF524410:DYI524413 EHB524410:EIE524413 EQX524410:ESA524413 FAT524410:FBW524413 FKP524410:FLS524413 FUL524410:FVO524413 GEH524410:GFK524413 GOD524410:GPG524413 GXZ524410:GZC524413 HHV524410:HIY524413 HRR524410:HSU524413 IBN524410:ICQ524413 ILJ524410:IMM524413 IVF524410:IWI524413 JFB524410:JGE524413 JOX524410:JQA524413 JYT524410:JZW524413 KIP524410:KJS524413 KSL524410:KTO524413 LCH524410:LDK524413 LMD524410:LNG524413 LVZ524410:LXC524413 MFV524410:MGY524413 MPR524410:MQU524413 MZN524410:NAQ524413 NJJ524410:NKM524413 NTF524410:NUI524413 ODB524410:OEE524413 OMX524410:OOA524413 OWT524410:OXW524413 PGP524410:PHS524413 PQL524410:PRO524413 QAH524410:QBK524413 QKD524410:QLG524413 QTZ524410:QVC524413 RDV524410:REY524413 RNR524410:ROU524413 RXN524410:RYQ524413 SHJ524410:SIM524413 SRF524410:SSI524413 TBB524410:TCE524413 TKX524410:TMA524413 TUT524410:TVW524413 UEP524410:UFS524413 UOL524410:UPO524413 UYH524410:UZK524413 VID524410:VJG524413 VRZ524410:VTC524413 WBV524410:WCY524413 WLR524410:WMU524413 WVN524410:WWQ524413 D589946:AQ589949 JB589946:KE589949 SX589946:UA589949 ACT589946:ADW589949 AMP589946:ANS589949 AWL589946:AXO589949 BGH589946:BHK589949 BQD589946:BRG589949 BZZ589946:CBC589949 CJV589946:CKY589949 CTR589946:CUU589949 DDN589946:DEQ589949 DNJ589946:DOM589949 DXF589946:DYI589949 EHB589946:EIE589949 EQX589946:ESA589949 FAT589946:FBW589949 FKP589946:FLS589949 FUL589946:FVO589949 GEH589946:GFK589949 GOD589946:GPG589949 GXZ589946:GZC589949 HHV589946:HIY589949 HRR589946:HSU589949 IBN589946:ICQ589949 ILJ589946:IMM589949 IVF589946:IWI589949 JFB589946:JGE589949 JOX589946:JQA589949 JYT589946:JZW589949 KIP589946:KJS589949 KSL589946:KTO589949 LCH589946:LDK589949 LMD589946:LNG589949 LVZ589946:LXC589949 MFV589946:MGY589949 MPR589946:MQU589949 MZN589946:NAQ589949 NJJ589946:NKM589949 NTF589946:NUI589949 ODB589946:OEE589949 OMX589946:OOA589949 OWT589946:OXW589949 PGP589946:PHS589949 PQL589946:PRO589949 QAH589946:QBK589949 QKD589946:QLG589949 QTZ589946:QVC589949 RDV589946:REY589949 RNR589946:ROU589949 RXN589946:RYQ589949 SHJ589946:SIM589949 SRF589946:SSI589949 TBB589946:TCE589949 TKX589946:TMA589949 TUT589946:TVW589949 UEP589946:UFS589949 UOL589946:UPO589949 UYH589946:UZK589949 VID589946:VJG589949 VRZ589946:VTC589949 WBV589946:WCY589949 WLR589946:WMU589949 WVN589946:WWQ589949 D655482:AQ655485 JB655482:KE655485 SX655482:UA655485 ACT655482:ADW655485 AMP655482:ANS655485 AWL655482:AXO655485 BGH655482:BHK655485 BQD655482:BRG655485 BZZ655482:CBC655485 CJV655482:CKY655485 CTR655482:CUU655485 DDN655482:DEQ655485 DNJ655482:DOM655485 DXF655482:DYI655485 EHB655482:EIE655485 EQX655482:ESA655485 FAT655482:FBW655485 FKP655482:FLS655485 FUL655482:FVO655485 GEH655482:GFK655485 GOD655482:GPG655485 GXZ655482:GZC655485 HHV655482:HIY655485 HRR655482:HSU655485 IBN655482:ICQ655485 ILJ655482:IMM655485 IVF655482:IWI655485 JFB655482:JGE655485 JOX655482:JQA655485 JYT655482:JZW655485 KIP655482:KJS655485 KSL655482:KTO655485 LCH655482:LDK655485 LMD655482:LNG655485 LVZ655482:LXC655485 MFV655482:MGY655485 MPR655482:MQU655485 MZN655482:NAQ655485 NJJ655482:NKM655485 NTF655482:NUI655485 ODB655482:OEE655485 OMX655482:OOA655485 OWT655482:OXW655485 PGP655482:PHS655485 PQL655482:PRO655485 QAH655482:QBK655485 QKD655482:QLG655485 QTZ655482:QVC655485 RDV655482:REY655485 RNR655482:ROU655485 RXN655482:RYQ655485 SHJ655482:SIM655485 SRF655482:SSI655485 TBB655482:TCE655485 TKX655482:TMA655485 TUT655482:TVW655485 UEP655482:UFS655485 UOL655482:UPO655485 UYH655482:UZK655485 VID655482:VJG655485 VRZ655482:VTC655485 WBV655482:WCY655485 WLR655482:WMU655485 WVN655482:WWQ655485 D721018:AQ721021 JB721018:KE721021 SX721018:UA721021 ACT721018:ADW721021 AMP721018:ANS721021 AWL721018:AXO721021 BGH721018:BHK721021 BQD721018:BRG721021 BZZ721018:CBC721021 CJV721018:CKY721021 CTR721018:CUU721021 DDN721018:DEQ721021 DNJ721018:DOM721021 DXF721018:DYI721021 EHB721018:EIE721021 EQX721018:ESA721021 FAT721018:FBW721021 FKP721018:FLS721021 FUL721018:FVO721021 GEH721018:GFK721021 GOD721018:GPG721021 GXZ721018:GZC721021 HHV721018:HIY721021 HRR721018:HSU721021 IBN721018:ICQ721021 ILJ721018:IMM721021 IVF721018:IWI721021 JFB721018:JGE721021 JOX721018:JQA721021 JYT721018:JZW721021 KIP721018:KJS721021 KSL721018:KTO721021 LCH721018:LDK721021 LMD721018:LNG721021 LVZ721018:LXC721021 MFV721018:MGY721021 MPR721018:MQU721021 MZN721018:NAQ721021 NJJ721018:NKM721021 NTF721018:NUI721021 ODB721018:OEE721021 OMX721018:OOA721021 OWT721018:OXW721021 PGP721018:PHS721021 PQL721018:PRO721021 QAH721018:QBK721021 QKD721018:QLG721021 QTZ721018:QVC721021 RDV721018:REY721021 RNR721018:ROU721021 RXN721018:RYQ721021 SHJ721018:SIM721021 SRF721018:SSI721021 TBB721018:TCE721021 TKX721018:TMA721021 TUT721018:TVW721021 UEP721018:UFS721021 UOL721018:UPO721021 UYH721018:UZK721021 VID721018:VJG721021 VRZ721018:VTC721021 WBV721018:WCY721021 WLR721018:WMU721021 WVN721018:WWQ721021 D786554:AQ786557 JB786554:KE786557 SX786554:UA786557 ACT786554:ADW786557 AMP786554:ANS786557 AWL786554:AXO786557 BGH786554:BHK786557 BQD786554:BRG786557 BZZ786554:CBC786557 CJV786554:CKY786557 CTR786554:CUU786557 DDN786554:DEQ786557 DNJ786554:DOM786557 DXF786554:DYI786557 EHB786554:EIE786557 EQX786554:ESA786557 FAT786554:FBW786557 FKP786554:FLS786557 FUL786554:FVO786557 GEH786554:GFK786557 GOD786554:GPG786557 GXZ786554:GZC786557 HHV786554:HIY786557 HRR786554:HSU786557 IBN786554:ICQ786557 ILJ786554:IMM786557 IVF786554:IWI786557 JFB786554:JGE786557 JOX786554:JQA786557 JYT786554:JZW786557 KIP786554:KJS786557 KSL786554:KTO786557 LCH786554:LDK786557 LMD786554:LNG786557 LVZ786554:LXC786557 MFV786554:MGY786557 MPR786554:MQU786557 MZN786554:NAQ786557 NJJ786554:NKM786557 NTF786554:NUI786557 ODB786554:OEE786557 OMX786554:OOA786557 OWT786554:OXW786557 PGP786554:PHS786557 PQL786554:PRO786557 QAH786554:QBK786557 QKD786554:QLG786557 QTZ786554:QVC786557 RDV786554:REY786557 RNR786554:ROU786557 RXN786554:RYQ786557 SHJ786554:SIM786557 SRF786554:SSI786557 TBB786554:TCE786557 TKX786554:TMA786557 TUT786554:TVW786557 UEP786554:UFS786557 UOL786554:UPO786557 UYH786554:UZK786557 VID786554:VJG786557 VRZ786554:VTC786557 WBV786554:WCY786557 WLR786554:WMU786557 WVN786554:WWQ786557 D852090:AQ852093 JB852090:KE852093 SX852090:UA852093 ACT852090:ADW852093 AMP852090:ANS852093 AWL852090:AXO852093 BGH852090:BHK852093 BQD852090:BRG852093 BZZ852090:CBC852093 CJV852090:CKY852093 CTR852090:CUU852093 DDN852090:DEQ852093 DNJ852090:DOM852093 DXF852090:DYI852093 EHB852090:EIE852093 EQX852090:ESA852093 FAT852090:FBW852093 FKP852090:FLS852093 FUL852090:FVO852093 GEH852090:GFK852093 GOD852090:GPG852093 GXZ852090:GZC852093 HHV852090:HIY852093 HRR852090:HSU852093 IBN852090:ICQ852093 ILJ852090:IMM852093 IVF852090:IWI852093 JFB852090:JGE852093 JOX852090:JQA852093 JYT852090:JZW852093 KIP852090:KJS852093 KSL852090:KTO852093 LCH852090:LDK852093 LMD852090:LNG852093 LVZ852090:LXC852093 MFV852090:MGY852093 MPR852090:MQU852093 MZN852090:NAQ852093 NJJ852090:NKM852093 NTF852090:NUI852093 ODB852090:OEE852093 OMX852090:OOA852093 OWT852090:OXW852093 PGP852090:PHS852093 PQL852090:PRO852093 QAH852090:QBK852093 QKD852090:QLG852093 QTZ852090:QVC852093 RDV852090:REY852093 RNR852090:ROU852093 RXN852090:RYQ852093 SHJ852090:SIM852093 SRF852090:SSI852093 TBB852090:TCE852093 TKX852090:TMA852093 TUT852090:TVW852093 UEP852090:UFS852093 UOL852090:UPO852093 UYH852090:UZK852093 VID852090:VJG852093 VRZ852090:VTC852093 WBV852090:WCY852093 WLR852090:WMU852093 WVN852090:WWQ852093 D917626:AQ917629 JB917626:KE917629 SX917626:UA917629 ACT917626:ADW917629 AMP917626:ANS917629 AWL917626:AXO917629 BGH917626:BHK917629 BQD917626:BRG917629 BZZ917626:CBC917629 CJV917626:CKY917629 CTR917626:CUU917629 DDN917626:DEQ917629 DNJ917626:DOM917629 DXF917626:DYI917629 EHB917626:EIE917629 EQX917626:ESA917629 FAT917626:FBW917629 FKP917626:FLS917629 FUL917626:FVO917629 GEH917626:GFK917629 GOD917626:GPG917629 GXZ917626:GZC917629 HHV917626:HIY917629 HRR917626:HSU917629 IBN917626:ICQ917629 ILJ917626:IMM917629 IVF917626:IWI917629 JFB917626:JGE917629 JOX917626:JQA917629 JYT917626:JZW917629 KIP917626:KJS917629 KSL917626:KTO917629 LCH917626:LDK917629 LMD917626:LNG917629 LVZ917626:LXC917629 MFV917626:MGY917629 MPR917626:MQU917629 MZN917626:NAQ917629 NJJ917626:NKM917629 NTF917626:NUI917629 ODB917626:OEE917629 OMX917626:OOA917629 OWT917626:OXW917629 PGP917626:PHS917629 PQL917626:PRO917629 QAH917626:QBK917629 QKD917626:QLG917629 QTZ917626:QVC917629 RDV917626:REY917629 RNR917626:ROU917629 RXN917626:RYQ917629 SHJ917626:SIM917629 SRF917626:SSI917629 TBB917626:TCE917629 TKX917626:TMA917629 TUT917626:TVW917629 UEP917626:UFS917629 UOL917626:UPO917629 UYH917626:UZK917629 VID917626:VJG917629 VRZ917626:VTC917629 WBV917626:WCY917629 WLR917626:WMU917629 WVN917626:WWQ917629 D983162:AQ983165 JB983162:KE983165 SX983162:UA983165 ACT983162:ADW983165 AMP983162:ANS983165 AWL983162:AXO983165 BGH983162:BHK983165 BQD983162:BRG983165 BZZ983162:CBC983165 CJV983162:CKY983165 CTR983162:CUU983165 DDN983162:DEQ983165 DNJ983162:DOM983165 DXF983162:DYI983165 EHB983162:EIE983165 EQX983162:ESA983165 FAT983162:FBW983165 FKP983162:FLS983165 FUL983162:FVO983165 GEH983162:GFK983165 GOD983162:GPG983165 GXZ983162:GZC983165 HHV983162:HIY983165 HRR983162:HSU983165 IBN983162:ICQ983165 ILJ983162:IMM983165 IVF983162:IWI983165 JFB983162:JGE983165 JOX983162:JQA983165 JYT983162:JZW983165 KIP983162:KJS983165 KSL983162:KTO983165 LCH983162:LDK983165 LMD983162:LNG983165 LVZ983162:LXC983165 MFV983162:MGY983165 MPR983162:MQU983165 MZN983162:NAQ983165 NJJ983162:NKM983165 NTF983162:NUI983165 ODB983162:OEE983165 OMX983162:OOA983165 OWT983162:OXW983165 PGP983162:PHS983165 PQL983162:PRO983165 QAH983162:QBK983165 QKD983162:QLG983165 QTZ983162:QVC983165 RDV983162:REY983165 RNR983162:ROU983165 RXN983162:RYQ983165 SHJ983162:SIM983165 SRF983162:SSI983165 TBB983162:TCE983165 TKX983162:TMA983165 TUT983162:TVW983165 UEP983162:UFS983165 UOL983162:UPO983165 UYH983162:UZK983165 VID983162:VJG983165 VRZ983162:VTC983165 WBV983162:WCY983165 WLR983162:WMU983165 WVN983162:WWQ983165 RDV153:REY153 WBV153:WCY153 JB174:KE176 SX174:UA176 ACT174:ADW176 AMP174:ANS176 AWL174:AXO176 BGH174:BHK176 BQD174:BRG176 BZZ174:CBC176 CJV174:CKY176 CTR174:CUU176 DDN174:DEQ176 DNJ174:DOM176 DXF174:DYI176 EHB174:EIE176 EQX174:ESA176 FAT174:FBW176 FKP174:FLS176 FUL174:FVO176 GEH174:GFK176 GOD174:GPG176 GXZ174:GZC176 HHV174:HIY176 HRR174:HSU176 IBN174:ICQ176 ILJ174:IMM176 IVF174:IWI176 JFB174:JGE176 JOX174:JQA176 JYT174:JZW176 KIP174:KJS176 KSL174:KTO176 LCH174:LDK176 LMD174:LNG176 LVZ174:LXC176 MFV174:MGY176 MPR174:MQU176 MZN174:NAQ176 NJJ174:NKM176 NTF174:NUI176 ODB174:OEE176 OMX174:OOA176 OWT174:OXW176 PGP174:PHS176 PQL174:PRO176 QAH174:QBK176 QKD174:QLG176 QTZ174:QVC176 RDV174:REY176 RNR174:ROU176 RXN174:RYQ176 SHJ174:SIM176 SRF174:SSI176 TBB174:TCE176 TKX174:TMA176 TUT174:TVW176 UEP174:UFS176 UOL174:UPO176 UYH174:UZK176 VID174:VJG176 VRZ174:VTC176 WBV174:WCY176 WLR174:WMU176 WVN174:WWQ176 RXN153:RYQ153 TBB153:TCE153 JB171:KE172 SX171:UA172 ACT171:ADW172 AMP171:ANS172 AWL171:AXO172 BGH171:BHK172 BQD171:BRG172 BZZ171:CBC172 CJV171:CKY172 CTR171:CUU172 DDN171:DEQ172 DNJ171:DOM172 DXF171:DYI172 EHB171:EIE172 EQX171:ESA172 FAT171:FBW172 FKP171:FLS172 FUL171:FVO172 GEH171:GFK172 GOD171:GPG172 GXZ171:GZC172 HHV171:HIY172 HRR171:HSU172 IBN171:ICQ172 ILJ171:IMM172 IVF171:IWI172 JFB171:JGE172 JOX171:JQA172 JYT171:JZW172 KIP171:KJS172 KSL171:KTO172 LCH171:LDK172 LMD171:LNG172 LVZ171:LXC172 MFV171:MGY172 MPR171:MQU172 MZN171:NAQ172 NJJ171:NKM172 NTF171:NUI172 ODB171:OEE172 OMX171:OOA172 OWT171:OXW172 PGP171:PHS172 PQL171:PRO172 QAH171:QBK172 QKD171:QLG172 QTZ171:QVC172 RDV171:REY172 RNR171:ROU172 RXN171:RYQ172 SHJ171:SIM172 SRF171:SSI172 TBB171:TCE172 TKX171:TMA172 TUT171:TVW172 UEP171:UFS172 UOL171:UPO172 UYH171:UZK172 VID171:VJG172 VRZ171:VTC172 WBV171:WCY172 WLR171:WMU172 WVN171:WWQ172 SHJ153:SIM153 JB169:KE169 SX169:UA169 ACT169:ADW169 AMP169:ANS169 AWL169:AXO169 BGH169:BHK169 BQD169:BRG169 BZZ169:CBC169 CJV169:CKY169 CTR169:CUU169 DDN169:DEQ169 DNJ169:DOM169 DXF169:DYI169 EHB169:EIE169 EQX169:ESA169 FAT169:FBW169 FKP169:FLS169 FUL169:FVO169 GEH169:GFK169 GOD169:GPG169 GXZ169:GZC169 HHV169:HIY169 HRR169:HSU169 IBN169:ICQ169 ILJ169:IMM169 IVF169:IWI169 JFB169:JGE169 JOX169:JQA169 JYT169:JZW169 KIP169:KJS169 KSL169:KTO169 LCH169:LDK169 LMD169:LNG169 LVZ169:LXC169 MFV169:MGY169 MPR169:MQU169 MZN169:NAQ169 NJJ169:NKM169 NTF169:NUI169 ODB169:OEE169 OMX169:OOA169 OWT169:OXW169 PGP169:PHS169 PQL169:PRO169 QAH169:QBK169 QKD169:QLG169 QTZ169:QVC169 RDV169:REY169 RNR169:ROU169 RXN169:RYQ169 SHJ169:SIM169 SRF169:SSI169 TBB169:TCE169 TKX169:TMA169 TUT169:TVW169 UEP169:UFS169 UOL169:UPO169 UYH169:UZK169 VID169:VJG169 VRZ169:VTC169 WBV169:WCY169 WLR169:WMU169 WVN169:WWQ169 SRF153:SSI153 JB167:KE167 SX167:UA167 ACT167:ADW167 AMP167:ANS167 AWL167:AXO167 BGH167:BHK167 BQD167:BRG167 BZZ167:CBC167 CJV167:CKY167 CTR167:CUU167 DDN167:DEQ167 DNJ167:DOM167 DXF167:DYI167 EHB167:EIE167 EQX167:ESA167 FAT167:FBW167 FKP167:FLS167 FUL167:FVO167 GEH167:GFK167 GOD167:GPG167 GXZ167:GZC167 HHV167:HIY167 HRR167:HSU167 IBN167:ICQ167 ILJ167:IMM167 IVF167:IWI167 JFB167:JGE167 JOX167:JQA167 JYT167:JZW167 KIP167:KJS167 KSL167:KTO167 LCH167:LDK167 LMD167:LNG167 LVZ167:LXC167 MFV167:MGY167 MPR167:MQU167 MZN167:NAQ167 NJJ167:NKM167 NTF167:NUI167 ODB167:OEE167 OMX167:OOA167 OWT167:OXW167 PGP167:PHS167 PQL167:PRO167 QAH167:QBK167 QKD167:QLG167 QTZ167:QVC167 RDV167:REY167 RNR167:ROU167 RXN167:RYQ167 SHJ167:SIM167 SRF167:SSI167 TBB167:TCE167 TKX167:TMA167 TUT167:TVW167 UEP167:UFS167 UOL167:UPO167 UYH167:UZK167 VID167:VJG167 VRZ167:VTC167 WBV167:WCY167 WLR167:WMU167 WVN167:WWQ167 QKD153:QLG153 JB161:KE163 SX161:UA163 ACT161:ADW163 AMP161:ANS163 AWL161:AXO163 BGH161:BHK163 BQD161:BRG163 BZZ161:CBC163 CJV161:CKY163 CTR161:CUU163 DDN161:DEQ163 DNJ161:DOM163 DXF161:DYI163 EHB161:EIE163 EQX161:ESA163 FAT161:FBW163 FKP161:FLS163 FUL161:FVO163 GEH161:GFK163 GOD161:GPG163 GXZ161:GZC163 HHV161:HIY163 HRR161:HSU163 IBN161:ICQ163 ILJ161:IMM163 IVF161:IWI163 JFB161:JGE163 JOX161:JQA163 JYT161:JZW163 KIP161:KJS163 KSL161:KTO163 LCH161:LDK163 LMD161:LNG163 LVZ161:LXC163 MFV161:MGY163 MPR161:MQU163 MZN161:NAQ163 NJJ161:NKM163 NTF161:NUI163 ODB161:OEE163 OMX161:OOA163 OWT161:OXW163 PGP161:PHS163 PQL161:PRO163 QAH161:QBK163 QKD161:QLG163 QTZ161:QVC163 RDV161:REY163 RNR161:ROU163 RXN161:RYQ163 SHJ161:SIM163 SRF161:SSI163 TBB161:TCE163 TKX161:TMA163 TUT161:TVW163 UEP161:UFS163 UOL161:UPO163 UYH161:UZK163 VID161:VJG163 VRZ161:VTC163 WBV161:WCY163 WLR161:WMU163 WVN161:WWQ163 WLR153:WMU153 JB157:KE158 SX157:UA158 ACT157:ADW158 AMP157:ANS158 AWL157:AXO158 BGH157:BHK158 BQD157:BRG158 BZZ157:CBC158 CJV157:CKY158 CTR157:CUU158 DDN157:DEQ158 DNJ157:DOM158 DXF157:DYI158 EHB157:EIE158 EQX157:ESA158 FAT157:FBW158 FKP157:FLS158 FUL157:FVO158 GEH157:GFK158 GOD157:GPG158 GXZ157:GZC158 HHV157:HIY158 HRR157:HSU158 IBN157:ICQ158 ILJ157:IMM158 IVF157:IWI158 JFB157:JGE158 JOX157:JQA158 JYT157:JZW158 KIP157:KJS158 KSL157:KTO158 LCH157:LDK158 LMD157:LNG158 LVZ157:LXC158 MFV157:MGY158 MPR157:MQU158 MZN157:NAQ158 NJJ157:NKM158 NTF157:NUI158 ODB157:OEE158 OMX157:OOA158 OWT157:OXW158 PGP157:PHS158 PQL157:PRO158 QAH157:QBK158 QKD157:QLG158 QTZ157:QVC158 RDV157:REY158 RNR157:ROU158 RXN157:RYQ158 SHJ157:SIM158 SRF157:SSI158 TBB157:TCE158 TKX157:TMA158 TUT157:TVW158 UEP157:UFS158 UOL157:UPO158 UYH157:UZK158 VID157:VJG158 VRZ157:VTC158 WBV157:WCY158 WLR157:WMU158 WVN157:WWQ158 TUT153:TVW153 JB153:KE153 SX153:UA153 ACT153:ADW153 AMP153:ANS153 AWL153:AXO153 BGH153:BHK153 BQD153:BRG153 BZZ153:CBC153 CJV153:CKY153 CTR153:CUU153 DDN153:DEQ153 DNJ153:DOM153 DXF153:DYI153 EHB153:EIE153 EQX153:ESA153 FAT153:FBW153 FKP153:FLS153 FUL153:FVO153 GEH153:GFK153 GOD153:GPG153 GXZ153:GZC153 HHV153:HIY153 HRR153:HSU153 IBN153:ICQ153 ILJ153:IMM153 IVF153:IWI153 JFB153:JGE153 JOX153:JQA153 JYT153:JZW153 KIP153:KJS153 KSL153:KTO153 LCH153:LDK153 LMD153:LNG153 LVZ153:LXC153 MFV153:MGY153 MPR153:MQU153 MZN153:NAQ153 NJJ153:NKM153 NTF153:NUI153 ODB153:OEE153 OMX153:OOA153 OWT153:OXW153 PGP153:PHS153 PQL153:PRO153 QAH153:QBK153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8"/>
  <sheetViews>
    <sheetView workbookViewId="0">
      <selection activeCell="B3" sqref="B3"/>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50.7109375" style="1" customWidth="1"/>
    <col min="9" max="16384" width="9.140625" style="1"/>
  </cols>
  <sheetData>
    <row r="1" spans="1:10" ht="65.25" customHeight="1" x14ac:dyDescent="0.25">
      <c r="A1" s="304" t="s">
        <v>91</v>
      </c>
      <c r="B1" s="305"/>
      <c r="C1" s="305"/>
      <c r="D1" s="305"/>
      <c r="E1" s="305"/>
      <c r="F1" s="305"/>
      <c r="G1" s="306"/>
    </row>
    <row r="2" spans="1:10" ht="46.5" customHeight="1" thickBot="1" x14ac:dyDescent="0.3">
      <c r="A2" s="307" t="s">
        <v>79</v>
      </c>
      <c r="B2" s="308"/>
      <c r="C2" s="308"/>
      <c r="D2" s="308"/>
      <c r="E2" s="308"/>
      <c r="F2" s="308"/>
    </row>
    <row r="3" spans="1:10" s="21" customFormat="1" ht="47.25" customHeight="1" thickBot="1" x14ac:dyDescent="0.3">
      <c r="A3" s="71"/>
      <c r="B3" s="71"/>
      <c r="C3" s="71"/>
      <c r="D3" s="155" t="str">
        <f>IF(COUNTBLANK('Student data'!D24:AQ24)=40,"No student is selected",'Student data'!M8)&amp;" in row 24 of the 'Student data' worksheet"</f>
        <v>No student is selected in row 24 of the 'Student data' worksheet</v>
      </c>
      <c r="E3" s="154" t="s">
        <v>14</v>
      </c>
      <c r="F3" s="19" t="s">
        <v>5</v>
      </c>
      <c r="G3" s="19" t="s">
        <v>15</v>
      </c>
      <c r="I3" s="296" t="s">
        <v>92</v>
      </c>
      <c r="J3" s="303"/>
    </row>
    <row r="4" spans="1:10" x14ac:dyDescent="0.25">
      <c r="A4" s="53"/>
      <c r="B4" s="25"/>
      <c r="C4" s="25"/>
      <c r="D4" s="25" t="s">
        <v>11</v>
      </c>
      <c r="E4" s="2">
        <f>SUMIF(D20:D61,"Number",C20:C61)</f>
        <v>28</v>
      </c>
      <c r="F4" s="2">
        <f>SUMIF(D20:D61,"Number",F20:F61)</f>
        <v>0</v>
      </c>
      <c r="G4" s="212">
        <f t="shared" ref="G4:G9" si="0">F4/E4</f>
        <v>0</v>
      </c>
      <c r="I4" s="90">
        <v>5</v>
      </c>
      <c r="J4" s="226">
        <v>65</v>
      </c>
    </row>
    <row r="5" spans="1:10" x14ac:dyDescent="0.25">
      <c r="A5" s="53"/>
      <c r="B5" s="26"/>
      <c r="C5" s="26"/>
      <c r="D5" s="26" t="s">
        <v>12</v>
      </c>
      <c r="E5" s="3">
        <f>SUMIF(D20:D61,"Algebra",C20:C61)</f>
        <v>16</v>
      </c>
      <c r="F5" s="3">
        <f>SUMIF(D20:D61,"Algebra",F20:F61)</f>
        <v>0</v>
      </c>
      <c r="G5" s="213">
        <f t="shared" si="0"/>
        <v>0</v>
      </c>
      <c r="I5" s="91">
        <v>4</v>
      </c>
      <c r="J5" s="227">
        <v>53</v>
      </c>
    </row>
    <row r="6" spans="1:10" x14ac:dyDescent="0.25">
      <c r="A6" s="53"/>
      <c r="B6" s="27"/>
      <c r="C6" s="27"/>
      <c r="D6" s="27" t="s">
        <v>16</v>
      </c>
      <c r="E6" s="4">
        <f>SUMIF(D20:D61,"RPR",C20:C61)</f>
        <v>20</v>
      </c>
      <c r="F6" s="4">
        <f>SUMIF(D20:D61,"RPR",F20:F61)</f>
        <v>0</v>
      </c>
      <c r="G6" s="214">
        <f t="shared" si="0"/>
        <v>0</v>
      </c>
      <c r="I6" s="91">
        <v>3</v>
      </c>
      <c r="J6" s="227">
        <v>40</v>
      </c>
    </row>
    <row r="7" spans="1:10" x14ac:dyDescent="0.25">
      <c r="A7" s="53"/>
      <c r="B7" s="28"/>
      <c r="C7" s="28"/>
      <c r="D7" s="28" t="s">
        <v>8</v>
      </c>
      <c r="E7" s="5">
        <f>SUMIF(D20:D61,"Geometry and measures",C20:C61)</f>
        <v>19</v>
      </c>
      <c r="F7" s="5">
        <f>SUMIF(D20:D61,"Geometry and measures",F20:F61)</f>
        <v>0</v>
      </c>
      <c r="G7" s="215">
        <f t="shared" si="0"/>
        <v>0</v>
      </c>
      <c r="I7" s="91">
        <v>2</v>
      </c>
      <c r="J7" s="227">
        <v>25</v>
      </c>
    </row>
    <row r="8" spans="1:10" x14ac:dyDescent="0.25">
      <c r="A8" s="53"/>
      <c r="B8" s="29"/>
      <c r="C8" s="29"/>
      <c r="D8" s="29" t="s">
        <v>17</v>
      </c>
      <c r="E8" s="6">
        <f>SUMIF(D20:D61,"Probability",C20:C61)</f>
        <v>2</v>
      </c>
      <c r="F8" s="6">
        <f>SUMIF(D20:D61,"Probability",F20:F61)</f>
        <v>0</v>
      </c>
      <c r="G8" s="216">
        <f t="shared" si="0"/>
        <v>0</v>
      </c>
      <c r="I8" s="91">
        <v>1</v>
      </c>
      <c r="J8" s="227">
        <v>11</v>
      </c>
    </row>
    <row r="9" spans="1:10" ht="15.75" thickBot="1" x14ac:dyDescent="0.3">
      <c r="A9" s="53"/>
      <c r="B9" s="31"/>
      <c r="C9" s="31"/>
      <c r="D9" s="31" t="s">
        <v>6</v>
      </c>
      <c r="E9" s="7">
        <f>SUMIF(D20:D61,"Statistics",C20:C61)</f>
        <v>15</v>
      </c>
      <c r="F9" s="7">
        <f>SUMIF(D20:D61,"Statistics",F20:F61)</f>
        <v>0</v>
      </c>
      <c r="G9" s="217">
        <f t="shared" si="0"/>
        <v>0</v>
      </c>
      <c r="I9" s="92" t="s">
        <v>42</v>
      </c>
      <c r="J9" s="228">
        <v>0</v>
      </c>
    </row>
    <row r="10" spans="1:10" x14ac:dyDescent="0.25">
      <c r="A10" s="53"/>
      <c r="B10" s="40"/>
      <c r="C10" s="40"/>
      <c r="D10" s="8"/>
      <c r="E10" s="9"/>
      <c r="F10" s="9"/>
      <c r="G10" s="218"/>
    </row>
    <row r="11" spans="1:10" x14ac:dyDescent="0.25">
      <c r="A11" s="53"/>
      <c r="B11" s="32"/>
      <c r="C11" s="32"/>
      <c r="D11" s="32" t="s">
        <v>9</v>
      </c>
      <c r="E11" s="10">
        <f>SUMIF(E20:E61,"AO1",C20:C61)</f>
        <v>41</v>
      </c>
      <c r="F11" s="10">
        <f>SUMIF(E20:E61,"AO1",F20:F61)</f>
        <v>0</v>
      </c>
      <c r="G11" s="219">
        <f>F11/E11</f>
        <v>0</v>
      </c>
    </row>
    <row r="12" spans="1:10" x14ac:dyDescent="0.25">
      <c r="A12" s="53"/>
      <c r="B12" s="33"/>
      <c r="C12" s="33"/>
      <c r="D12" s="33" t="s">
        <v>7</v>
      </c>
      <c r="E12" s="11">
        <f>SUMIF(E20:E61,"AO2",C20:C61)</f>
        <v>26</v>
      </c>
      <c r="F12" s="11">
        <f>SUMIF(E20:E61,"AO2",F20:F61)</f>
        <v>0</v>
      </c>
      <c r="G12" s="220">
        <f>F12/E12</f>
        <v>0</v>
      </c>
    </row>
    <row r="13" spans="1:10" x14ac:dyDescent="0.25">
      <c r="A13" s="53"/>
      <c r="B13" s="34"/>
      <c r="C13" s="34"/>
      <c r="D13" s="34" t="s">
        <v>10</v>
      </c>
      <c r="E13" s="12">
        <f>SUMIF(E20:E61,"AO3",C20:C61)</f>
        <v>33</v>
      </c>
      <c r="F13" s="12">
        <f>SUMIF(E20:E61,"AO3",F20:F61)</f>
        <v>0</v>
      </c>
      <c r="G13" s="221">
        <f>F13/E13</f>
        <v>0</v>
      </c>
    </row>
    <row r="14" spans="1:10" x14ac:dyDescent="0.25">
      <c r="A14" s="53"/>
      <c r="B14" s="40"/>
      <c r="C14" s="40"/>
      <c r="D14" s="8"/>
      <c r="E14" s="9"/>
      <c r="F14" s="9"/>
      <c r="G14" s="46"/>
    </row>
    <row r="15" spans="1:10" x14ac:dyDescent="0.25">
      <c r="A15" s="53"/>
      <c r="B15" s="13"/>
      <c r="C15" s="13"/>
      <c r="D15" s="13" t="s">
        <v>30</v>
      </c>
      <c r="E15" s="47">
        <f>SUMIF(B20:B61,"x",C20:C61)</f>
        <v>25</v>
      </c>
      <c r="F15" s="47">
        <f>SUMIF(B20:B61,"x",F20:F61)</f>
        <v>0</v>
      </c>
      <c r="G15" s="209">
        <f t="shared" ref="G15" si="1">F15/E15</f>
        <v>0</v>
      </c>
    </row>
    <row r="16" spans="1:10" ht="15.75" thickBot="1" x14ac:dyDescent="0.3">
      <c r="A16" s="53"/>
      <c r="B16" s="35"/>
      <c r="C16" s="35"/>
      <c r="D16" s="35"/>
      <c r="E16" s="49"/>
      <c r="F16" s="49"/>
      <c r="G16" s="210"/>
    </row>
    <row r="17" spans="1:8" ht="15.75" thickBot="1" x14ac:dyDescent="0.3">
      <c r="A17" s="53"/>
      <c r="B17" s="51"/>
      <c r="C17" s="51"/>
      <c r="D17" s="51" t="s">
        <v>83</v>
      </c>
      <c r="E17" s="52">
        <v>100</v>
      </c>
      <c r="F17" s="50">
        <f>SUM(F20:F61)</f>
        <v>0</v>
      </c>
      <c r="G17" s="211">
        <f>F17/E17</f>
        <v>0</v>
      </c>
      <c r="H17" s="182" t="str">
        <f>"Grade "&amp;IF(F17&lt;J8,"u",IF(F17&lt;J7,"1",IF(F17&lt;J6,"2",IF(F17&lt;J5,"3",IF(F17&lt;J4,"4","5")))))</f>
        <v>Grade u</v>
      </c>
    </row>
    <row r="18" spans="1:8" x14ac:dyDescent="0.25">
      <c r="A18" s="53"/>
      <c r="B18" s="53"/>
      <c r="C18" s="53"/>
      <c r="D18" s="53"/>
      <c r="E18" s="53"/>
      <c r="F18" s="53"/>
      <c r="G18" s="35"/>
    </row>
    <row r="19" spans="1:8" ht="45" x14ac:dyDescent="0.25">
      <c r="A19" s="19" t="s">
        <v>0</v>
      </c>
      <c r="B19" s="19" t="s">
        <v>1</v>
      </c>
      <c r="C19" s="19" t="s">
        <v>2</v>
      </c>
      <c r="D19" s="19" t="s">
        <v>3</v>
      </c>
      <c r="E19" s="19" t="s">
        <v>4</v>
      </c>
      <c r="F19" s="19" t="s">
        <v>5</v>
      </c>
      <c r="G19" s="19" t="s">
        <v>306</v>
      </c>
      <c r="H19" s="19" t="s">
        <v>39</v>
      </c>
    </row>
    <row r="20" spans="1:8" ht="15" customHeight="1" x14ac:dyDescent="0.25">
      <c r="A20" s="41" t="s">
        <v>154</v>
      </c>
      <c r="B20" s="22"/>
      <c r="C20" s="23">
        <v>1</v>
      </c>
      <c r="D20" s="23" t="s">
        <v>8</v>
      </c>
      <c r="E20" s="24" t="s">
        <v>9</v>
      </c>
      <c r="F20" s="44">
        <f>SUMIF('Student data'!$D$24:$AQ$24,"x",'Student data'!D42:AQ42)</f>
        <v>0</v>
      </c>
      <c r="G20" s="232">
        <f>F20/C20</f>
        <v>0</v>
      </c>
      <c r="H20" s="242" t="s">
        <v>96</v>
      </c>
    </row>
    <row r="21" spans="1:8" x14ac:dyDescent="0.25">
      <c r="A21" s="41" t="s">
        <v>155</v>
      </c>
      <c r="B21" s="22"/>
      <c r="C21" s="23">
        <v>1</v>
      </c>
      <c r="D21" s="23" t="s">
        <v>8</v>
      </c>
      <c r="E21" s="24" t="s">
        <v>9</v>
      </c>
      <c r="F21" s="44">
        <f>SUMIF('Student data'!$D$24:$AQ$24,"x",'Student data'!D43:AQ43)</f>
        <v>0</v>
      </c>
      <c r="G21" s="232">
        <f t="shared" ref="G21:G61" si="2">F21/C21</f>
        <v>0</v>
      </c>
      <c r="H21" s="242" t="s">
        <v>97</v>
      </c>
    </row>
    <row r="22" spans="1:8" x14ac:dyDescent="0.25">
      <c r="A22" s="41" t="s">
        <v>156</v>
      </c>
      <c r="B22" s="22"/>
      <c r="C22" s="23">
        <v>2</v>
      </c>
      <c r="D22" s="23" t="s">
        <v>11</v>
      </c>
      <c r="E22" s="24" t="s">
        <v>9</v>
      </c>
      <c r="F22" s="44">
        <f>SUMIF('Student data'!$D$24:$AQ$24,"x",'Student data'!D44:AQ44)</f>
        <v>0</v>
      </c>
      <c r="G22" s="232">
        <f t="shared" si="2"/>
        <v>0</v>
      </c>
      <c r="H22" s="242" t="s">
        <v>98</v>
      </c>
    </row>
    <row r="23" spans="1:8" x14ac:dyDescent="0.25">
      <c r="A23" s="41" t="s">
        <v>157</v>
      </c>
      <c r="B23" s="22"/>
      <c r="C23" s="23">
        <v>1</v>
      </c>
      <c r="D23" s="23" t="s">
        <v>11</v>
      </c>
      <c r="E23" s="24" t="s">
        <v>9</v>
      </c>
      <c r="F23" s="44">
        <f>SUMIF('Student data'!$D$24:$AQ$24,"x",'Student data'!D45:AQ45)</f>
        <v>0</v>
      </c>
      <c r="G23" s="232">
        <f t="shared" si="2"/>
        <v>0</v>
      </c>
      <c r="H23" s="242" t="s">
        <v>99</v>
      </c>
    </row>
    <row r="24" spans="1:8" x14ac:dyDescent="0.25">
      <c r="A24" s="41" t="s">
        <v>158</v>
      </c>
      <c r="B24" s="22"/>
      <c r="C24" s="23">
        <v>1</v>
      </c>
      <c r="D24" s="23" t="s">
        <v>12</v>
      </c>
      <c r="E24" s="24" t="s">
        <v>7</v>
      </c>
      <c r="F24" s="44">
        <f>SUMIF('Student data'!$D$24:$AQ$24,"x",'Student data'!D46:AQ46)</f>
        <v>0</v>
      </c>
      <c r="G24" s="232">
        <f t="shared" si="2"/>
        <v>0</v>
      </c>
      <c r="H24" s="242" t="s">
        <v>100</v>
      </c>
    </row>
    <row r="25" spans="1:8" x14ac:dyDescent="0.25">
      <c r="A25" s="42" t="s">
        <v>159</v>
      </c>
      <c r="B25" s="30"/>
      <c r="C25" s="23">
        <v>1</v>
      </c>
      <c r="D25" s="23" t="s">
        <v>12</v>
      </c>
      <c r="E25" s="24" t="s">
        <v>7</v>
      </c>
      <c r="F25" s="44">
        <f>SUMIF('Student data'!$D$24:$AQ$24,"x",'Student data'!D47:AQ47)</f>
        <v>0</v>
      </c>
      <c r="G25" s="232">
        <f t="shared" si="2"/>
        <v>0</v>
      </c>
      <c r="H25" s="242" t="s">
        <v>100</v>
      </c>
    </row>
    <row r="26" spans="1:8" ht="15" customHeight="1" x14ac:dyDescent="0.25">
      <c r="A26" s="42" t="s">
        <v>160</v>
      </c>
      <c r="B26" s="30"/>
      <c r="C26" s="23">
        <v>1</v>
      </c>
      <c r="D26" s="23" t="s">
        <v>12</v>
      </c>
      <c r="E26" s="24" t="s">
        <v>7</v>
      </c>
      <c r="F26" s="44">
        <f>SUMIF('Student data'!$D$24:$AQ$24,"x",'Student data'!D48:AQ48)</f>
        <v>0</v>
      </c>
      <c r="G26" s="232">
        <f t="shared" si="2"/>
        <v>0</v>
      </c>
      <c r="H26" s="242" t="s">
        <v>101</v>
      </c>
    </row>
    <row r="27" spans="1:8" ht="15" customHeight="1" x14ac:dyDescent="0.25">
      <c r="A27" s="42" t="s">
        <v>161</v>
      </c>
      <c r="B27" s="30"/>
      <c r="C27" s="23">
        <v>2</v>
      </c>
      <c r="D27" s="23" t="s">
        <v>12</v>
      </c>
      <c r="E27" s="24" t="s">
        <v>7</v>
      </c>
      <c r="F27" s="44">
        <f>SUMIF('Student data'!$D$24:$AQ$24,"x",'Student data'!D49:AQ49)</f>
        <v>0</v>
      </c>
      <c r="G27" s="232">
        <f t="shared" si="2"/>
        <v>0</v>
      </c>
      <c r="H27" s="242" t="s">
        <v>102</v>
      </c>
    </row>
    <row r="28" spans="1:8" ht="15" customHeight="1" x14ac:dyDescent="0.25">
      <c r="A28" s="42" t="s">
        <v>162</v>
      </c>
      <c r="B28" s="30"/>
      <c r="C28" s="23">
        <v>1</v>
      </c>
      <c r="D28" s="23" t="s">
        <v>6</v>
      </c>
      <c r="E28" s="24" t="s">
        <v>7</v>
      </c>
      <c r="F28" s="44">
        <f>SUMIF('Student data'!$D$24:$AQ$24,"x",'Student data'!D50:AQ50)</f>
        <v>0</v>
      </c>
      <c r="G28" s="232">
        <f t="shared" si="2"/>
        <v>0</v>
      </c>
      <c r="H28" s="242" t="s">
        <v>103</v>
      </c>
    </row>
    <row r="29" spans="1:8" ht="15" customHeight="1" x14ac:dyDescent="0.25">
      <c r="A29" s="42" t="s">
        <v>163</v>
      </c>
      <c r="B29" s="30"/>
      <c r="C29" s="23">
        <v>2</v>
      </c>
      <c r="D29" s="23" t="s">
        <v>6</v>
      </c>
      <c r="E29" s="24" t="s">
        <v>7</v>
      </c>
      <c r="F29" s="44">
        <f>SUMIF('Student data'!$D$24:$AQ$24,"x",'Student data'!D51:AQ51)</f>
        <v>0</v>
      </c>
      <c r="G29" s="232">
        <f t="shared" si="2"/>
        <v>0</v>
      </c>
      <c r="H29" s="242" t="s">
        <v>103</v>
      </c>
    </row>
    <row r="30" spans="1:8" ht="15" customHeight="1" x14ac:dyDescent="0.25">
      <c r="A30" s="42" t="s">
        <v>164</v>
      </c>
      <c r="B30" s="30"/>
      <c r="C30" s="23">
        <v>3</v>
      </c>
      <c r="D30" s="23" t="s">
        <v>6</v>
      </c>
      <c r="E30" s="24" t="s">
        <v>10</v>
      </c>
      <c r="F30" s="44">
        <f>SUMIF('Student data'!$D$24:$AQ$24,"x",'Student data'!D52:AQ52)</f>
        <v>0</v>
      </c>
      <c r="G30" s="232">
        <f t="shared" si="2"/>
        <v>0</v>
      </c>
      <c r="H30" s="242" t="s">
        <v>104</v>
      </c>
    </row>
    <row r="31" spans="1:8" ht="15" customHeight="1" x14ac:dyDescent="0.25">
      <c r="A31" s="42" t="s">
        <v>165</v>
      </c>
      <c r="B31" s="30"/>
      <c r="C31" s="23">
        <v>4</v>
      </c>
      <c r="D31" s="23" t="s">
        <v>11</v>
      </c>
      <c r="E31" s="24" t="s">
        <v>10</v>
      </c>
      <c r="F31" s="44">
        <f>SUMIF('Student data'!$D$24:$AQ$24,"x",'Student data'!D53:AQ53)</f>
        <v>0</v>
      </c>
      <c r="G31" s="232">
        <f t="shared" si="2"/>
        <v>0</v>
      </c>
      <c r="H31" s="242" t="s">
        <v>105</v>
      </c>
    </row>
    <row r="32" spans="1:8" ht="15" customHeight="1" x14ac:dyDescent="0.25">
      <c r="A32" s="42" t="s">
        <v>166</v>
      </c>
      <c r="B32" s="30"/>
      <c r="C32" s="23">
        <v>3</v>
      </c>
      <c r="D32" s="23" t="s">
        <v>86</v>
      </c>
      <c r="E32" s="24" t="s">
        <v>9</v>
      </c>
      <c r="F32" s="44">
        <f>SUMIF('Student data'!$D$24:$AQ$24,"x",'Student data'!D54:AQ54)</f>
        <v>0</v>
      </c>
      <c r="G32" s="232">
        <f t="shared" si="2"/>
        <v>0</v>
      </c>
      <c r="H32" s="242" t="s">
        <v>106</v>
      </c>
    </row>
    <row r="33" spans="1:8" ht="15" customHeight="1" x14ac:dyDescent="0.25">
      <c r="A33" s="42" t="s">
        <v>167</v>
      </c>
      <c r="B33" s="30"/>
      <c r="C33" s="23">
        <v>1</v>
      </c>
      <c r="D33" s="23" t="s">
        <v>12</v>
      </c>
      <c r="E33" s="24" t="s">
        <v>9</v>
      </c>
      <c r="F33" s="44">
        <f>SUMIF('Student data'!$D$24:$AQ$24,"x",'Student data'!D55:AQ55)</f>
        <v>0</v>
      </c>
      <c r="G33" s="232">
        <f t="shared" si="2"/>
        <v>0</v>
      </c>
      <c r="H33" s="242" t="s">
        <v>88</v>
      </c>
    </row>
    <row r="34" spans="1:8" ht="15" customHeight="1" x14ac:dyDescent="0.25">
      <c r="A34" s="42" t="s">
        <v>168</v>
      </c>
      <c r="B34" s="30"/>
      <c r="C34" s="23">
        <v>2</v>
      </c>
      <c r="D34" s="23" t="s">
        <v>12</v>
      </c>
      <c r="E34" s="24" t="s">
        <v>9</v>
      </c>
      <c r="F34" s="44">
        <f>SUMIF('Student data'!$D$24:$AQ$24,"x",'Student data'!D56:AQ56)</f>
        <v>0</v>
      </c>
      <c r="G34" s="232">
        <f t="shared" si="2"/>
        <v>0</v>
      </c>
      <c r="H34" s="242" t="s">
        <v>88</v>
      </c>
    </row>
    <row r="35" spans="1:8" ht="15" customHeight="1" x14ac:dyDescent="0.25">
      <c r="A35" s="42" t="s">
        <v>169</v>
      </c>
      <c r="B35" s="30"/>
      <c r="C35" s="23">
        <v>2</v>
      </c>
      <c r="D35" s="23" t="s">
        <v>11</v>
      </c>
      <c r="E35" s="24" t="s">
        <v>7</v>
      </c>
      <c r="F35" s="44">
        <f>SUMIF('Student data'!$D$24:$AQ$24,"x",'Student data'!D57:AQ57)</f>
        <v>0</v>
      </c>
      <c r="G35" s="232">
        <f t="shared" si="2"/>
        <v>0</v>
      </c>
      <c r="H35" s="242" t="s">
        <v>107</v>
      </c>
    </row>
    <row r="36" spans="1:8" ht="15" customHeight="1" x14ac:dyDescent="0.25">
      <c r="A36" s="42" t="s">
        <v>170</v>
      </c>
      <c r="B36" s="30"/>
      <c r="C36" s="23">
        <v>1</v>
      </c>
      <c r="D36" s="23" t="s">
        <v>12</v>
      </c>
      <c r="E36" s="24" t="s">
        <v>9</v>
      </c>
      <c r="F36" s="44">
        <f>SUMIF('Student data'!$D$24:$AQ$24,"x",'Student data'!D58:AQ58)</f>
        <v>0</v>
      </c>
      <c r="G36" s="232">
        <f t="shared" si="2"/>
        <v>0</v>
      </c>
      <c r="H36" s="242" t="s">
        <v>108</v>
      </c>
    </row>
    <row r="37" spans="1:8" ht="15" customHeight="1" x14ac:dyDescent="0.25">
      <c r="A37" s="42" t="s">
        <v>171</v>
      </c>
      <c r="B37" s="30"/>
      <c r="C37" s="23">
        <v>2</v>
      </c>
      <c r="D37" s="23" t="s">
        <v>12</v>
      </c>
      <c r="E37" s="24" t="s">
        <v>9</v>
      </c>
      <c r="F37" s="44">
        <f>SUMIF('Student data'!$D$24:$AQ$24,"x",'Student data'!D59:AQ59)</f>
        <v>0</v>
      </c>
      <c r="G37" s="232">
        <f t="shared" si="2"/>
        <v>0</v>
      </c>
      <c r="H37" s="242" t="s">
        <v>108</v>
      </c>
    </row>
    <row r="38" spans="1:8" ht="15" customHeight="1" x14ac:dyDescent="0.25">
      <c r="A38" s="42" t="s">
        <v>172</v>
      </c>
      <c r="B38" s="30"/>
      <c r="C38" s="23">
        <v>2</v>
      </c>
      <c r="D38" s="23" t="s">
        <v>11</v>
      </c>
      <c r="E38" s="24" t="s">
        <v>10</v>
      </c>
      <c r="F38" s="44">
        <f>SUMIF('Student data'!$D$24:$AQ$24,"x",'Student data'!D60:AQ60)</f>
        <v>0</v>
      </c>
      <c r="G38" s="232">
        <f t="shared" si="2"/>
        <v>0</v>
      </c>
      <c r="H38" s="242" t="s">
        <v>109</v>
      </c>
    </row>
    <row r="39" spans="1:8" ht="15" customHeight="1" x14ac:dyDescent="0.25">
      <c r="A39" s="42" t="s">
        <v>173</v>
      </c>
      <c r="B39" s="30"/>
      <c r="C39" s="23">
        <v>2</v>
      </c>
      <c r="D39" s="23" t="s">
        <v>17</v>
      </c>
      <c r="E39" s="24" t="s">
        <v>7</v>
      </c>
      <c r="F39" s="44">
        <f>SUMIF('Student data'!$D$24:$AQ$24,"x",'Student data'!D61:AQ61)</f>
        <v>0</v>
      </c>
      <c r="G39" s="232">
        <f t="shared" si="2"/>
        <v>0</v>
      </c>
      <c r="H39" s="242" t="s">
        <v>111</v>
      </c>
    </row>
    <row r="40" spans="1:8" ht="15" customHeight="1" x14ac:dyDescent="0.25">
      <c r="A40" s="42" t="s">
        <v>174</v>
      </c>
      <c r="B40" s="30"/>
      <c r="C40" s="23">
        <v>1</v>
      </c>
      <c r="D40" s="23" t="s">
        <v>6</v>
      </c>
      <c r="E40" s="24" t="s">
        <v>10</v>
      </c>
      <c r="F40" s="44">
        <f>SUMIF('Student data'!$D$24:$AQ$24,"x",'Student data'!D62:AQ62)</f>
        <v>0</v>
      </c>
      <c r="G40" s="232">
        <f t="shared" si="2"/>
        <v>0</v>
      </c>
      <c r="H40" s="242" t="s">
        <v>110</v>
      </c>
    </row>
    <row r="41" spans="1:8" ht="15" customHeight="1" x14ac:dyDescent="0.25">
      <c r="A41" s="42" t="s">
        <v>175</v>
      </c>
      <c r="B41" s="30"/>
      <c r="C41" s="23">
        <v>5</v>
      </c>
      <c r="D41" s="23" t="s">
        <v>12</v>
      </c>
      <c r="E41" s="24" t="s">
        <v>9</v>
      </c>
      <c r="F41" s="44">
        <f>SUMIF('Student data'!$D$24:$AQ$24,"x",'Student data'!D63:AQ63)</f>
        <v>0</v>
      </c>
      <c r="G41" s="232">
        <f t="shared" si="2"/>
        <v>0</v>
      </c>
      <c r="H41" s="242" t="s">
        <v>109</v>
      </c>
    </row>
    <row r="42" spans="1:8" ht="15" customHeight="1" x14ac:dyDescent="0.25">
      <c r="A42" s="42" t="s">
        <v>176</v>
      </c>
      <c r="B42" s="30"/>
      <c r="C42" s="23">
        <v>5</v>
      </c>
      <c r="D42" s="23" t="s">
        <v>8</v>
      </c>
      <c r="E42" s="24" t="s">
        <v>9</v>
      </c>
      <c r="F42" s="44">
        <f>SUMIF('Student data'!$D$24:$AQ$24,"x",'Student data'!D64:AQ64)</f>
        <v>0</v>
      </c>
      <c r="G42" s="232">
        <f t="shared" si="2"/>
        <v>0</v>
      </c>
      <c r="H42" s="242" t="s">
        <v>112</v>
      </c>
    </row>
    <row r="43" spans="1:8" ht="15" customHeight="1" x14ac:dyDescent="0.25">
      <c r="A43" s="43" t="s">
        <v>177</v>
      </c>
      <c r="B43" s="36"/>
      <c r="C43" s="23">
        <v>6</v>
      </c>
      <c r="D43" s="23" t="s">
        <v>11</v>
      </c>
      <c r="E43" s="24" t="s">
        <v>10</v>
      </c>
      <c r="F43" s="44">
        <f>SUMIF('Student data'!$D$24:$AQ$24,"x",'Student data'!D65:AQ65)</f>
        <v>0</v>
      </c>
      <c r="G43" s="232">
        <f t="shared" si="2"/>
        <v>0</v>
      </c>
      <c r="H43" s="242" t="s">
        <v>113</v>
      </c>
    </row>
    <row r="44" spans="1:8" ht="15" customHeight="1" x14ac:dyDescent="0.25">
      <c r="A44" s="43" t="s">
        <v>178</v>
      </c>
      <c r="B44" s="36"/>
      <c r="C44" s="23">
        <v>5</v>
      </c>
      <c r="D44" s="23" t="s">
        <v>8</v>
      </c>
      <c r="E44" s="24" t="s">
        <v>9</v>
      </c>
      <c r="F44" s="44">
        <f>SUMIF('Student data'!$D$24:$AQ$24,"x",'Student data'!D66:AQ66)</f>
        <v>0</v>
      </c>
      <c r="G44" s="232">
        <f t="shared" si="2"/>
        <v>0</v>
      </c>
      <c r="H44" s="242" t="s">
        <v>114</v>
      </c>
    </row>
    <row r="45" spans="1:8" ht="15" customHeight="1" x14ac:dyDescent="0.25">
      <c r="A45" s="43" t="s">
        <v>179</v>
      </c>
      <c r="B45" s="36"/>
      <c r="C45" s="23">
        <v>3</v>
      </c>
      <c r="D45" s="23" t="s">
        <v>8</v>
      </c>
      <c r="E45" s="24" t="s">
        <v>10</v>
      </c>
      <c r="F45" s="44">
        <f>SUMIF('Student data'!$D$24:$AQ$24,"x",'Student data'!D67:AQ67)</f>
        <v>0</v>
      </c>
      <c r="G45" s="232">
        <f t="shared" si="2"/>
        <v>0</v>
      </c>
      <c r="H45" s="242" t="s">
        <v>115</v>
      </c>
    </row>
    <row r="46" spans="1:8" x14ac:dyDescent="0.25">
      <c r="A46" s="43" t="s">
        <v>180</v>
      </c>
      <c r="B46" s="36"/>
      <c r="C46" s="23">
        <v>4</v>
      </c>
      <c r="D46" s="23" t="s">
        <v>86</v>
      </c>
      <c r="E46" s="24" t="s">
        <v>9</v>
      </c>
      <c r="F46" s="44">
        <f>SUMIF('Student data'!$D$24:$AQ$24,"x",'Student data'!D68:AQ68)</f>
        <v>0</v>
      </c>
      <c r="G46" s="232">
        <f t="shared" si="2"/>
        <v>0</v>
      </c>
      <c r="H46" s="242" t="s">
        <v>116</v>
      </c>
    </row>
    <row r="47" spans="1:8" ht="15" customHeight="1" x14ac:dyDescent="0.25">
      <c r="A47" s="43" t="s">
        <v>181</v>
      </c>
      <c r="B47" s="36"/>
      <c r="C47" s="23">
        <v>3</v>
      </c>
      <c r="D47" s="23" t="s">
        <v>11</v>
      </c>
      <c r="E47" s="24" t="s">
        <v>7</v>
      </c>
      <c r="F47" s="44">
        <f>SUMIF('Student data'!$D$24:$AQ$24,"x",'Student data'!D69:AQ69)</f>
        <v>0</v>
      </c>
      <c r="G47" s="232">
        <f t="shared" si="2"/>
        <v>0</v>
      </c>
      <c r="H47" s="242" t="s">
        <v>117</v>
      </c>
    </row>
    <row r="48" spans="1:8" ht="15" customHeight="1" x14ac:dyDescent="0.25">
      <c r="A48" s="43" t="s">
        <v>182</v>
      </c>
      <c r="B48" s="36" t="s">
        <v>13</v>
      </c>
      <c r="C48" s="23">
        <v>5</v>
      </c>
      <c r="D48" s="23" t="s">
        <v>86</v>
      </c>
      <c r="E48" s="24" t="s">
        <v>10</v>
      </c>
      <c r="F48" s="44">
        <f>SUMIF('Student data'!$D$24:$AQ$24,"x",'Student data'!D70:AQ70)</f>
        <v>0</v>
      </c>
      <c r="G48" s="232">
        <f t="shared" si="2"/>
        <v>0</v>
      </c>
      <c r="H48" s="242" t="s">
        <v>118</v>
      </c>
    </row>
    <row r="49" spans="1:8" ht="15" customHeight="1" x14ac:dyDescent="0.25">
      <c r="A49" s="43" t="s">
        <v>183</v>
      </c>
      <c r="B49" s="36"/>
      <c r="C49" s="23">
        <v>1</v>
      </c>
      <c r="D49" s="23" t="s">
        <v>11</v>
      </c>
      <c r="E49" s="24" t="s">
        <v>9</v>
      </c>
      <c r="F49" s="44">
        <f>SUMIF('Student data'!$D$24:$AQ$24,"x",'Student data'!D71:AQ71)</f>
        <v>0</v>
      </c>
      <c r="G49" s="232">
        <f t="shared" si="2"/>
        <v>0</v>
      </c>
      <c r="H49" s="242" t="s">
        <v>119</v>
      </c>
    </row>
    <row r="50" spans="1:8" ht="15" customHeight="1" x14ac:dyDescent="0.25">
      <c r="A50" s="43" t="s">
        <v>184</v>
      </c>
      <c r="B50" s="36"/>
      <c r="C50" s="23">
        <v>1</v>
      </c>
      <c r="D50" s="23" t="s">
        <v>11</v>
      </c>
      <c r="E50" s="24" t="s">
        <v>7</v>
      </c>
      <c r="F50" s="44">
        <f>SUMIF('Student data'!$D$24:$AQ$24,"x",'Student data'!D72:AQ72)</f>
        <v>0</v>
      </c>
      <c r="G50" s="232">
        <f t="shared" si="2"/>
        <v>0</v>
      </c>
      <c r="H50" s="242" t="s">
        <v>120</v>
      </c>
    </row>
    <row r="51" spans="1:8" ht="15" customHeight="1" x14ac:dyDescent="0.25">
      <c r="A51" s="43" t="s">
        <v>185</v>
      </c>
      <c r="B51" s="36"/>
      <c r="C51" s="23">
        <v>2</v>
      </c>
      <c r="D51" s="23" t="s">
        <v>11</v>
      </c>
      <c r="E51" s="24" t="s">
        <v>7</v>
      </c>
      <c r="F51" s="44">
        <f>SUMIF('Student data'!$D$24:$AQ$24,"x",'Student data'!D73:AQ73)</f>
        <v>0</v>
      </c>
      <c r="G51" s="232">
        <f t="shared" si="2"/>
        <v>0</v>
      </c>
      <c r="H51" s="242" t="s">
        <v>120</v>
      </c>
    </row>
    <row r="52" spans="1:8" ht="15" customHeight="1" x14ac:dyDescent="0.25">
      <c r="A52" s="43" t="s">
        <v>186</v>
      </c>
      <c r="B52" s="36"/>
      <c r="C52" s="23">
        <v>4</v>
      </c>
      <c r="D52" s="23" t="s">
        <v>11</v>
      </c>
      <c r="E52" s="24" t="s">
        <v>9</v>
      </c>
      <c r="F52" s="44">
        <f>SUMIF('Student data'!$D$24:$AQ$24,"x",'Student data'!D74:AQ74)</f>
        <v>0</v>
      </c>
      <c r="G52" s="232">
        <f t="shared" si="2"/>
        <v>0</v>
      </c>
      <c r="H52" s="242" t="s">
        <v>121</v>
      </c>
    </row>
    <row r="53" spans="1:8" ht="15" customHeight="1" x14ac:dyDescent="0.25">
      <c r="A53" s="43" t="s">
        <v>187</v>
      </c>
      <c r="B53" s="36" t="s">
        <v>13</v>
      </c>
      <c r="C53" s="23">
        <v>3</v>
      </c>
      <c r="D53" s="23" t="s">
        <v>86</v>
      </c>
      <c r="E53" s="24" t="s">
        <v>9</v>
      </c>
      <c r="F53" s="44">
        <f>SUMIF('Student data'!$D$24:$AQ$24,"x",'Student data'!D75:AQ75)</f>
        <v>0</v>
      </c>
      <c r="G53" s="232">
        <f t="shared" si="2"/>
        <v>0</v>
      </c>
      <c r="H53" s="242" t="s">
        <v>122</v>
      </c>
    </row>
    <row r="54" spans="1:8" ht="15" customHeight="1" x14ac:dyDescent="0.25">
      <c r="A54" s="42" t="s">
        <v>188</v>
      </c>
      <c r="B54" s="30" t="s">
        <v>13</v>
      </c>
      <c r="C54" s="23">
        <v>5</v>
      </c>
      <c r="D54" s="23" t="s">
        <v>86</v>
      </c>
      <c r="E54" s="24" t="s">
        <v>10</v>
      </c>
      <c r="F54" s="44">
        <f>SUMIF('Student data'!$D$24:$AQ$24,"x",'Student data'!D76:AQ76)</f>
        <v>0</v>
      </c>
      <c r="G54" s="232">
        <f t="shared" si="2"/>
        <v>0</v>
      </c>
      <c r="H54" s="242" t="s">
        <v>89</v>
      </c>
    </row>
    <row r="55" spans="1:8" ht="15" customHeight="1" x14ac:dyDescent="0.25">
      <c r="A55" s="42" t="s">
        <v>189</v>
      </c>
      <c r="B55" s="30" t="s">
        <v>13</v>
      </c>
      <c r="C55" s="23">
        <v>1</v>
      </c>
      <c r="D55" s="23" t="s">
        <v>6</v>
      </c>
      <c r="E55" s="24" t="s">
        <v>7</v>
      </c>
      <c r="F55" s="44">
        <f>SUMIF('Student data'!$D$24:$AQ$24,"x",'Student data'!D77:AQ77)</f>
        <v>0</v>
      </c>
      <c r="G55" s="232">
        <f t="shared" si="2"/>
        <v>0</v>
      </c>
      <c r="H55" s="242" t="s">
        <v>126</v>
      </c>
    </row>
    <row r="56" spans="1:8" ht="15" customHeight="1" x14ac:dyDescent="0.25">
      <c r="A56" s="42" t="s">
        <v>190</v>
      </c>
      <c r="B56" s="30" t="s">
        <v>13</v>
      </c>
      <c r="C56" s="23">
        <v>1</v>
      </c>
      <c r="D56" s="23" t="s">
        <v>6</v>
      </c>
      <c r="E56" s="24" t="s">
        <v>7</v>
      </c>
      <c r="F56" s="44">
        <f>SUMIF('Student data'!$D$24:$AQ$24,"x",'Student data'!D78:AQ78)</f>
        <v>0</v>
      </c>
      <c r="G56" s="232">
        <f t="shared" si="2"/>
        <v>0</v>
      </c>
      <c r="H56" s="242" t="s">
        <v>123</v>
      </c>
    </row>
    <row r="57" spans="1:8" ht="15" customHeight="1" x14ac:dyDescent="0.25">
      <c r="A57" s="42" t="s">
        <v>191</v>
      </c>
      <c r="B57" s="30" t="s">
        <v>13</v>
      </c>
      <c r="C57" s="23">
        <v>1</v>
      </c>
      <c r="D57" s="23" t="s">
        <v>6</v>
      </c>
      <c r="E57" s="24" t="s">
        <v>7</v>
      </c>
      <c r="F57" s="44">
        <f>SUMIF('Student data'!$D$24:$AQ$24,"x",'Student data'!D79:AQ79)</f>
        <v>0</v>
      </c>
      <c r="G57" s="232">
        <f t="shared" si="2"/>
        <v>0</v>
      </c>
      <c r="H57" s="242" t="s">
        <v>124</v>
      </c>
    </row>
    <row r="58" spans="1:8" ht="15" customHeight="1" x14ac:dyDescent="0.25">
      <c r="A58" s="42" t="s">
        <v>192</v>
      </c>
      <c r="B58" s="30" t="s">
        <v>13</v>
      </c>
      <c r="C58" s="23">
        <v>1</v>
      </c>
      <c r="D58" s="23" t="s">
        <v>6</v>
      </c>
      <c r="E58" s="24" t="s">
        <v>7</v>
      </c>
      <c r="F58" s="44">
        <f>SUMIF('Student data'!$D$24:$AQ$24,"x",'Student data'!D80:AQ80)</f>
        <v>0</v>
      </c>
      <c r="G58" s="232">
        <f t="shared" si="2"/>
        <v>0</v>
      </c>
      <c r="H58" s="242" t="s">
        <v>125</v>
      </c>
    </row>
    <row r="59" spans="1:8" ht="15" customHeight="1" x14ac:dyDescent="0.25">
      <c r="A59" s="42" t="s">
        <v>193</v>
      </c>
      <c r="B59" s="30" t="s">
        <v>13</v>
      </c>
      <c r="C59" s="23">
        <v>4</v>
      </c>
      <c r="D59" s="23" t="s">
        <v>6</v>
      </c>
      <c r="E59" s="24" t="s">
        <v>10</v>
      </c>
      <c r="F59" s="44">
        <f>SUMIF('Student data'!$D$24:$AQ$24,"x",'Student data'!D81:AQ81)</f>
        <v>0</v>
      </c>
      <c r="G59" s="232">
        <f t="shared" si="2"/>
        <v>0</v>
      </c>
      <c r="H59" s="242" t="s">
        <v>127</v>
      </c>
    </row>
    <row r="60" spans="1:8" ht="15" customHeight="1" x14ac:dyDescent="0.25">
      <c r="A60" s="42" t="s">
        <v>194</v>
      </c>
      <c r="B60" s="30" t="s">
        <v>13</v>
      </c>
      <c r="C60" s="23">
        <v>1</v>
      </c>
      <c r="D60" s="23" t="s">
        <v>8</v>
      </c>
      <c r="E60" s="24" t="s">
        <v>7</v>
      </c>
      <c r="F60" s="44">
        <f>SUMIF('Student data'!$D$24:$AQ$24,"x",'Student data'!D82:AQ82)</f>
        <v>0</v>
      </c>
      <c r="G60" s="232">
        <f t="shared" si="2"/>
        <v>0</v>
      </c>
      <c r="H60" s="242" t="s">
        <v>128</v>
      </c>
    </row>
    <row r="61" spans="1:8" ht="15" customHeight="1" x14ac:dyDescent="0.25">
      <c r="A61" s="42" t="s">
        <v>195</v>
      </c>
      <c r="B61" s="30" t="s">
        <v>13</v>
      </c>
      <c r="C61" s="23">
        <v>3</v>
      </c>
      <c r="D61" s="23" t="s">
        <v>8</v>
      </c>
      <c r="E61" s="24" t="s">
        <v>7</v>
      </c>
      <c r="F61" s="44">
        <f>SUMIF('Student data'!$D$24:$AQ$24,"x",'Student data'!D83:AQ83)</f>
        <v>0</v>
      </c>
      <c r="G61" s="232">
        <f t="shared" si="2"/>
        <v>0</v>
      </c>
      <c r="H61" s="242" t="s">
        <v>128</v>
      </c>
    </row>
    <row r="62" spans="1:8" ht="15" customHeight="1" thickBot="1" x14ac:dyDescent="0.3">
      <c r="B62" s="38"/>
      <c r="C62" s="39"/>
      <c r="D62" s="39"/>
      <c r="E62" s="16"/>
      <c r="F62" s="14"/>
    </row>
    <row r="63" spans="1:8" ht="15" customHeight="1" thickBot="1" x14ac:dyDescent="0.3">
      <c r="B63" s="16"/>
      <c r="C63" s="20"/>
      <c r="D63" s="20"/>
      <c r="E63" s="40" t="s">
        <v>18</v>
      </c>
      <c r="F63" s="15">
        <f>SUM(F20:F61)</f>
        <v>0</v>
      </c>
    </row>
    <row r="64" spans="1:8" x14ac:dyDescent="0.25">
      <c r="B64" s="16"/>
      <c r="C64" s="20"/>
    </row>
    <row r="65" spans="2:2" x14ac:dyDescent="0.25">
      <c r="B65" s="18"/>
    </row>
    <row r="66" spans="2:2" x14ac:dyDescent="0.25">
      <c r="B66" s="18"/>
    </row>
    <row r="67" spans="2:2" x14ac:dyDescent="0.25">
      <c r="B67" s="18"/>
    </row>
    <row r="68" spans="2:2" x14ac:dyDescent="0.25">
      <c r="B68" s="18"/>
    </row>
  </sheetData>
  <sheetProtection password="ECC0" sheet="1" objects="1" scenarios="1" formatCells="0" formatColumns="0" formatRows="0" insertColumns="0" insertRows="0"/>
  <mergeCells count="3">
    <mergeCell ref="I3:J3"/>
    <mergeCell ref="A1:G1"/>
    <mergeCell ref="A2:F2"/>
  </mergeCells>
  <conditionalFormatting sqref="D62">
    <cfRule type="cellIs" dxfId="533" priority="327" stopIfTrue="1" operator="equal">
      <formula>"Algebra"</formula>
    </cfRule>
    <cfRule type="cellIs" dxfId="532" priority="328" stopIfTrue="1" operator="equal">
      <formula>"Number"</formula>
    </cfRule>
    <cfRule type="cellIs" dxfId="531" priority="329" stopIfTrue="1" operator="equal">
      <formula>"Geometry and measures"</formula>
    </cfRule>
    <cfRule type="cellIs" dxfId="530" priority="330" stopIfTrue="1" operator="equal">
      <formula>"Statistics"</formula>
    </cfRule>
  </conditionalFormatting>
  <conditionalFormatting sqref="E62">
    <cfRule type="cellIs" dxfId="529" priority="324" stopIfTrue="1" operator="equal">
      <formula>"AO3"</formula>
    </cfRule>
    <cfRule type="cellIs" dxfId="528" priority="325" stopIfTrue="1" operator="equal">
      <formula>"AO2"</formula>
    </cfRule>
    <cfRule type="cellIs" dxfId="527" priority="326" stopIfTrue="1" operator="equal">
      <formula>"AO1"</formula>
    </cfRule>
  </conditionalFormatting>
  <conditionalFormatting sqref="D1 D62:D1048576 D19">
    <cfRule type="cellIs" dxfId="526" priority="317" operator="equal">
      <formula>"Probability"</formula>
    </cfRule>
  </conditionalFormatting>
  <conditionalFormatting sqref="D41:D42 D61 D44:D53 D36:D37 D55:D58 D28:D30 D32:D34">
    <cfRule type="cellIs" dxfId="525" priority="302" stopIfTrue="1" operator="equal">
      <formula>"Algebra"</formula>
    </cfRule>
    <cfRule type="cellIs" dxfId="524" priority="303" stopIfTrue="1" operator="equal">
      <formula>"Number"</formula>
    </cfRule>
    <cfRule type="cellIs" dxfId="523" priority="304" stopIfTrue="1" operator="equal">
      <formula>"Geometry and measures"</formula>
    </cfRule>
    <cfRule type="cellIs" dxfId="522" priority="305" stopIfTrue="1" operator="equal">
      <formula>"Statistics"</formula>
    </cfRule>
  </conditionalFormatting>
  <conditionalFormatting sqref="E50 E40 E20:E29 E32:E34">
    <cfRule type="cellIs" dxfId="521" priority="299" stopIfTrue="1" operator="equal">
      <formula>"AO3"</formula>
    </cfRule>
    <cfRule type="cellIs" dxfId="520" priority="300" stopIfTrue="1" operator="equal">
      <formula>"AO2"</formula>
    </cfRule>
    <cfRule type="cellIs" dxfId="519" priority="301" stopIfTrue="1" operator="equal">
      <formula>"AO1"</formula>
    </cfRule>
  </conditionalFormatting>
  <conditionalFormatting sqref="D41:D42 D61 D44:D53 D36:D37 D55:D58 D28:D30 D32:D34">
    <cfRule type="cellIs" dxfId="518" priority="298" operator="equal">
      <formula>"RPR"</formula>
    </cfRule>
  </conditionalFormatting>
  <conditionalFormatting sqref="D41:D42 D61 D44:D53 D36:D37 D55:D58 D28:D30 D32:D34">
    <cfRule type="cellIs" dxfId="517" priority="297" operator="equal">
      <formula>"Probability"</formula>
    </cfRule>
  </conditionalFormatting>
  <conditionalFormatting sqref="E49">
    <cfRule type="cellIs" dxfId="516" priority="276" stopIfTrue="1" operator="equal">
      <formula>"AO3"</formula>
    </cfRule>
    <cfRule type="cellIs" dxfId="515" priority="277" stopIfTrue="1" operator="equal">
      <formula>"AO2"</formula>
    </cfRule>
    <cfRule type="cellIs" dxfId="514" priority="278" stopIfTrue="1" operator="equal">
      <formula>"AO1"</formula>
    </cfRule>
  </conditionalFormatting>
  <conditionalFormatting sqref="D20:D27">
    <cfRule type="cellIs" dxfId="513" priority="260" stopIfTrue="1" operator="equal">
      <formula>"Algebra"</formula>
    </cfRule>
    <cfRule type="cellIs" dxfId="512" priority="261" stopIfTrue="1" operator="equal">
      <formula>"Number"</formula>
    </cfRule>
    <cfRule type="cellIs" dxfId="511" priority="262" stopIfTrue="1" operator="equal">
      <formula>"Geometry and measures"</formula>
    </cfRule>
    <cfRule type="cellIs" dxfId="510" priority="263" stopIfTrue="1" operator="equal">
      <formula>"Statistics"</formula>
    </cfRule>
  </conditionalFormatting>
  <conditionalFormatting sqref="D20:D27">
    <cfRule type="cellIs" dxfId="509" priority="259" operator="equal">
      <formula>"RPR"</formula>
    </cfRule>
  </conditionalFormatting>
  <conditionalFormatting sqref="D20:D27">
    <cfRule type="cellIs" dxfId="508" priority="258" operator="equal">
      <formula>"Probability"</formula>
    </cfRule>
  </conditionalFormatting>
  <conditionalFormatting sqref="D39">
    <cfRule type="cellIs" dxfId="507" priority="248" stopIfTrue="1" operator="equal">
      <formula>"Algebra"</formula>
    </cfRule>
    <cfRule type="cellIs" dxfId="506" priority="249" stopIfTrue="1" operator="equal">
      <formula>"Number"</formula>
    </cfRule>
    <cfRule type="cellIs" dxfId="505" priority="250" stopIfTrue="1" operator="equal">
      <formula>"Geometry and measures"</formula>
    </cfRule>
    <cfRule type="cellIs" dxfId="504" priority="251" stopIfTrue="1" operator="equal">
      <formula>"Statistics"</formula>
    </cfRule>
  </conditionalFormatting>
  <conditionalFormatting sqref="D39">
    <cfRule type="cellIs" dxfId="503" priority="247" operator="equal">
      <formula>"RPR"</formula>
    </cfRule>
  </conditionalFormatting>
  <conditionalFormatting sqref="D39">
    <cfRule type="cellIs" dxfId="502" priority="246" operator="equal">
      <formula>"Probability"</formula>
    </cfRule>
  </conditionalFormatting>
  <conditionalFormatting sqref="D40">
    <cfRule type="cellIs" dxfId="501" priority="242" stopIfTrue="1" operator="equal">
      <formula>"Algebra"</formula>
    </cfRule>
    <cfRule type="cellIs" dxfId="500" priority="243" stopIfTrue="1" operator="equal">
      <formula>"Number"</formula>
    </cfRule>
    <cfRule type="cellIs" dxfId="499" priority="244" stopIfTrue="1" operator="equal">
      <formula>"Geometry and measures"</formula>
    </cfRule>
    <cfRule type="cellIs" dxfId="498" priority="245" stopIfTrue="1" operator="equal">
      <formula>"Statistics"</formula>
    </cfRule>
  </conditionalFormatting>
  <conditionalFormatting sqref="D40">
    <cfRule type="cellIs" dxfId="497" priority="241" operator="equal">
      <formula>"RPR"</formula>
    </cfRule>
  </conditionalFormatting>
  <conditionalFormatting sqref="D40">
    <cfRule type="cellIs" dxfId="496" priority="240" operator="equal">
      <formula>"Probability"</formula>
    </cfRule>
  </conditionalFormatting>
  <conditionalFormatting sqref="D38">
    <cfRule type="cellIs" dxfId="495" priority="210" stopIfTrue="1" operator="equal">
      <formula>"Algebra"</formula>
    </cfRule>
    <cfRule type="cellIs" dxfId="494" priority="211" stopIfTrue="1" operator="equal">
      <formula>"Number"</formula>
    </cfRule>
    <cfRule type="cellIs" dxfId="493" priority="212" stopIfTrue="1" operator="equal">
      <formula>"Geometry and measures"</formula>
    </cfRule>
    <cfRule type="cellIs" dxfId="492" priority="213" stopIfTrue="1" operator="equal">
      <formula>"Statistics"</formula>
    </cfRule>
  </conditionalFormatting>
  <conditionalFormatting sqref="D38">
    <cfRule type="cellIs" dxfId="491" priority="209" operator="equal">
      <formula>"RPR"</formula>
    </cfRule>
  </conditionalFormatting>
  <conditionalFormatting sqref="D38">
    <cfRule type="cellIs" dxfId="490" priority="208" operator="equal">
      <formula>"Probability"</formula>
    </cfRule>
  </conditionalFormatting>
  <conditionalFormatting sqref="E55:E58">
    <cfRule type="cellIs" dxfId="489" priority="172" stopIfTrue="1" operator="equal">
      <formula>"AO3"</formula>
    </cfRule>
    <cfRule type="cellIs" dxfId="488" priority="173" stopIfTrue="1" operator="equal">
      <formula>"AO2"</formula>
    </cfRule>
    <cfRule type="cellIs" dxfId="487" priority="174" stopIfTrue="1" operator="equal">
      <formula>"AO1"</formula>
    </cfRule>
  </conditionalFormatting>
  <conditionalFormatting sqref="E60:E61">
    <cfRule type="cellIs" dxfId="486" priority="181" stopIfTrue="1" operator="equal">
      <formula>"AO3"</formula>
    </cfRule>
    <cfRule type="cellIs" dxfId="485" priority="182" stopIfTrue="1" operator="equal">
      <formula>"AO2"</formula>
    </cfRule>
    <cfRule type="cellIs" dxfId="484" priority="183" stopIfTrue="1" operator="equal">
      <formula>"AO1"</formula>
    </cfRule>
  </conditionalFormatting>
  <conditionalFormatting sqref="D60">
    <cfRule type="cellIs" dxfId="483" priority="135" stopIfTrue="1" operator="equal">
      <formula>"Algebra"</formula>
    </cfRule>
    <cfRule type="cellIs" dxfId="482" priority="136" stopIfTrue="1" operator="equal">
      <formula>"Number"</formula>
    </cfRule>
    <cfRule type="cellIs" dxfId="481" priority="137" stopIfTrue="1" operator="equal">
      <formula>"Geometry and measures"</formula>
    </cfRule>
    <cfRule type="cellIs" dxfId="480" priority="138" stopIfTrue="1" operator="equal">
      <formula>"Statistics"</formula>
    </cfRule>
  </conditionalFormatting>
  <conditionalFormatting sqref="D60">
    <cfRule type="cellIs" dxfId="479" priority="134" operator="equal">
      <formula>"RPR"</formula>
    </cfRule>
  </conditionalFormatting>
  <conditionalFormatting sqref="D60">
    <cfRule type="cellIs" dxfId="478" priority="133" operator="equal">
      <formula>"Probability"</formula>
    </cfRule>
  </conditionalFormatting>
  <conditionalFormatting sqref="E36:E37">
    <cfRule type="cellIs" dxfId="477" priority="127" stopIfTrue="1" operator="equal">
      <formula>"AO3"</formula>
    </cfRule>
    <cfRule type="cellIs" dxfId="476" priority="128" stopIfTrue="1" operator="equal">
      <formula>"AO2"</formula>
    </cfRule>
    <cfRule type="cellIs" dxfId="475" priority="129" stopIfTrue="1" operator="equal">
      <formula>"AO1"</formula>
    </cfRule>
  </conditionalFormatting>
  <conditionalFormatting sqref="E52">
    <cfRule type="cellIs" dxfId="474" priority="118" stopIfTrue="1" operator="equal">
      <formula>"AO3"</formula>
    </cfRule>
    <cfRule type="cellIs" dxfId="473" priority="119" stopIfTrue="1" operator="equal">
      <formula>"AO2"</formula>
    </cfRule>
    <cfRule type="cellIs" dxfId="472" priority="120" stopIfTrue="1" operator="equal">
      <formula>"AO1"</formula>
    </cfRule>
  </conditionalFormatting>
  <conditionalFormatting sqref="G20:G61">
    <cfRule type="colorScale" priority="79">
      <colorScale>
        <cfvo type="num" val="0"/>
        <cfvo type="num" val="1"/>
        <color theme="9" tint="-0.249977111117893"/>
        <color rgb="FF00B050"/>
      </colorScale>
    </cfRule>
  </conditionalFormatting>
  <conditionalFormatting sqref="D31">
    <cfRule type="cellIs" dxfId="471" priority="75" stopIfTrue="1" operator="equal">
      <formula>"Algebra"</formula>
    </cfRule>
    <cfRule type="cellIs" dxfId="470" priority="76" stopIfTrue="1" operator="equal">
      <formula>"Number"</formula>
    </cfRule>
    <cfRule type="cellIs" dxfId="469" priority="77" stopIfTrue="1" operator="equal">
      <formula>"Geometry and measures"</formula>
    </cfRule>
    <cfRule type="cellIs" dxfId="468" priority="78" stopIfTrue="1" operator="equal">
      <formula>"Statistics"</formula>
    </cfRule>
  </conditionalFormatting>
  <conditionalFormatting sqref="D31">
    <cfRule type="cellIs" dxfId="467" priority="74" operator="equal">
      <formula>"RPR"</formula>
    </cfRule>
  </conditionalFormatting>
  <conditionalFormatting sqref="D31">
    <cfRule type="cellIs" dxfId="466" priority="73" operator="equal">
      <formula>"Probability"</formula>
    </cfRule>
  </conditionalFormatting>
  <conditionalFormatting sqref="D35">
    <cfRule type="cellIs" dxfId="465" priority="69" stopIfTrue="1" operator="equal">
      <formula>"Algebra"</formula>
    </cfRule>
    <cfRule type="cellIs" dxfId="464" priority="70" stopIfTrue="1" operator="equal">
      <formula>"Number"</formula>
    </cfRule>
    <cfRule type="cellIs" dxfId="463" priority="71" stopIfTrue="1" operator="equal">
      <formula>"Geometry and measures"</formula>
    </cfRule>
    <cfRule type="cellIs" dxfId="462" priority="72" stopIfTrue="1" operator="equal">
      <formula>"Statistics"</formula>
    </cfRule>
  </conditionalFormatting>
  <conditionalFormatting sqref="D35">
    <cfRule type="cellIs" dxfId="461" priority="68" operator="equal">
      <formula>"RPR"</formula>
    </cfRule>
  </conditionalFormatting>
  <conditionalFormatting sqref="D35">
    <cfRule type="cellIs" dxfId="460" priority="67" operator="equal">
      <formula>"Probability"</formula>
    </cfRule>
  </conditionalFormatting>
  <conditionalFormatting sqref="D43">
    <cfRule type="cellIs" dxfId="459" priority="63" stopIfTrue="1" operator="equal">
      <formula>"Algebra"</formula>
    </cfRule>
    <cfRule type="cellIs" dxfId="458" priority="64" stopIfTrue="1" operator="equal">
      <formula>"Number"</formula>
    </cfRule>
    <cfRule type="cellIs" dxfId="457" priority="65" stopIfTrue="1" operator="equal">
      <formula>"Geometry and measures"</formula>
    </cfRule>
    <cfRule type="cellIs" dxfId="456" priority="66" stopIfTrue="1" operator="equal">
      <formula>"Statistics"</formula>
    </cfRule>
  </conditionalFormatting>
  <conditionalFormatting sqref="D43">
    <cfRule type="cellIs" dxfId="455" priority="62" operator="equal">
      <formula>"RPR"</formula>
    </cfRule>
  </conditionalFormatting>
  <conditionalFormatting sqref="D43">
    <cfRule type="cellIs" dxfId="454" priority="61" operator="equal">
      <formula>"Probability"</formula>
    </cfRule>
  </conditionalFormatting>
  <conditionalFormatting sqref="D54">
    <cfRule type="cellIs" dxfId="453" priority="57" stopIfTrue="1" operator="equal">
      <formula>"Algebra"</formula>
    </cfRule>
    <cfRule type="cellIs" dxfId="452" priority="58" stopIfTrue="1" operator="equal">
      <formula>"Number"</formula>
    </cfRule>
    <cfRule type="cellIs" dxfId="451" priority="59" stopIfTrue="1" operator="equal">
      <formula>"Geometry and measures"</formula>
    </cfRule>
    <cfRule type="cellIs" dxfId="450" priority="60" stopIfTrue="1" operator="equal">
      <formula>"Statistics"</formula>
    </cfRule>
  </conditionalFormatting>
  <conditionalFormatting sqref="D54">
    <cfRule type="cellIs" dxfId="449" priority="56" operator="equal">
      <formula>"RPR"</formula>
    </cfRule>
  </conditionalFormatting>
  <conditionalFormatting sqref="D54">
    <cfRule type="cellIs" dxfId="448" priority="55" operator="equal">
      <formula>"Probability"</formula>
    </cfRule>
  </conditionalFormatting>
  <conditionalFormatting sqref="D59">
    <cfRule type="cellIs" dxfId="447" priority="51" stopIfTrue="1" operator="equal">
      <formula>"Algebra"</formula>
    </cfRule>
    <cfRule type="cellIs" dxfId="446" priority="52" stopIfTrue="1" operator="equal">
      <formula>"Number"</formula>
    </cfRule>
    <cfRule type="cellIs" dxfId="445" priority="53" stopIfTrue="1" operator="equal">
      <formula>"Geometry and measures"</formula>
    </cfRule>
    <cfRule type="cellIs" dxfId="444" priority="54" stopIfTrue="1" operator="equal">
      <formula>"Statistics"</formula>
    </cfRule>
  </conditionalFormatting>
  <conditionalFormatting sqref="D59">
    <cfRule type="cellIs" dxfId="443" priority="50" operator="equal">
      <formula>"RPR"</formula>
    </cfRule>
  </conditionalFormatting>
  <conditionalFormatting sqref="D59">
    <cfRule type="cellIs" dxfId="442" priority="49" operator="equal">
      <formula>"Probability"</formula>
    </cfRule>
  </conditionalFormatting>
  <conditionalFormatting sqref="E30:E31">
    <cfRule type="cellIs" dxfId="441" priority="46" stopIfTrue="1" operator="equal">
      <formula>"AO3"</formula>
    </cfRule>
    <cfRule type="cellIs" dxfId="440" priority="47" stopIfTrue="1" operator="equal">
      <formula>"AO2"</formula>
    </cfRule>
    <cfRule type="cellIs" dxfId="439" priority="48" stopIfTrue="1" operator="equal">
      <formula>"AO1"</formula>
    </cfRule>
  </conditionalFormatting>
  <conditionalFormatting sqref="E35">
    <cfRule type="cellIs" dxfId="438" priority="43" stopIfTrue="1" operator="equal">
      <formula>"AO3"</formula>
    </cfRule>
    <cfRule type="cellIs" dxfId="437" priority="44" stopIfTrue="1" operator="equal">
      <formula>"AO2"</formula>
    </cfRule>
    <cfRule type="cellIs" dxfId="436" priority="45" stopIfTrue="1" operator="equal">
      <formula>"AO1"</formula>
    </cfRule>
  </conditionalFormatting>
  <conditionalFormatting sqref="E38">
    <cfRule type="cellIs" dxfId="435" priority="40" stopIfTrue="1" operator="equal">
      <formula>"AO3"</formula>
    </cfRule>
    <cfRule type="cellIs" dxfId="434" priority="41" stopIfTrue="1" operator="equal">
      <formula>"AO2"</formula>
    </cfRule>
    <cfRule type="cellIs" dxfId="433" priority="42" stopIfTrue="1" operator="equal">
      <formula>"AO1"</formula>
    </cfRule>
  </conditionalFormatting>
  <conditionalFormatting sqref="E39">
    <cfRule type="cellIs" dxfId="432" priority="37" stopIfTrue="1" operator="equal">
      <formula>"AO3"</formula>
    </cfRule>
    <cfRule type="cellIs" dxfId="431" priority="38" stopIfTrue="1" operator="equal">
      <formula>"AO2"</formula>
    </cfRule>
    <cfRule type="cellIs" dxfId="430" priority="39" stopIfTrue="1" operator="equal">
      <formula>"AO1"</formula>
    </cfRule>
  </conditionalFormatting>
  <conditionalFormatting sqref="E41">
    <cfRule type="cellIs" dxfId="429" priority="34" stopIfTrue="1" operator="equal">
      <formula>"AO3"</formula>
    </cfRule>
    <cfRule type="cellIs" dxfId="428" priority="35" stopIfTrue="1" operator="equal">
      <formula>"AO2"</formula>
    </cfRule>
    <cfRule type="cellIs" dxfId="427" priority="36" stopIfTrue="1" operator="equal">
      <formula>"AO1"</formula>
    </cfRule>
  </conditionalFormatting>
  <conditionalFormatting sqref="E42">
    <cfRule type="cellIs" dxfId="426" priority="31" stopIfTrue="1" operator="equal">
      <formula>"AO3"</formula>
    </cfRule>
    <cfRule type="cellIs" dxfId="425" priority="32" stopIfTrue="1" operator="equal">
      <formula>"AO2"</formula>
    </cfRule>
    <cfRule type="cellIs" dxfId="424" priority="33" stopIfTrue="1" operator="equal">
      <formula>"AO1"</formula>
    </cfRule>
  </conditionalFormatting>
  <conditionalFormatting sqref="E43">
    <cfRule type="cellIs" dxfId="423" priority="28" stopIfTrue="1" operator="equal">
      <formula>"AO3"</formula>
    </cfRule>
    <cfRule type="cellIs" dxfId="422" priority="29" stopIfTrue="1" operator="equal">
      <formula>"AO2"</formula>
    </cfRule>
    <cfRule type="cellIs" dxfId="421" priority="30" stopIfTrue="1" operator="equal">
      <formula>"AO1"</formula>
    </cfRule>
  </conditionalFormatting>
  <conditionalFormatting sqref="E44">
    <cfRule type="cellIs" dxfId="420" priority="25" stopIfTrue="1" operator="equal">
      <formula>"AO3"</formula>
    </cfRule>
    <cfRule type="cellIs" dxfId="419" priority="26" stopIfTrue="1" operator="equal">
      <formula>"AO2"</formula>
    </cfRule>
    <cfRule type="cellIs" dxfId="418" priority="27" stopIfTrue="1" operator="equal">
      <formula>"AO1"</formula>
    </cfRule>
  </conditionalFormatting>
  <conditionalFormatting sqref="E45">
    <cfRule type="cellIs" dxfId="417" priority="22" stopIfTrue="1" operator="equal">
      <formula>"AO3"</formula>
    </cfRule>
    <cfRule type="cellIs" dxfId="416" priority="23" stopIfTrue="1" operator="equal">
      <formula>"AO2"</formula>
    </cfRule>
    <cfRule type="cellIs" dxfId="415" priority="24" stopIfTrue="1" operator="equal">
      <formula>"AO1"</formula>
    </cfRule>
  </conditionalFormatting>
  <conditionalFormatting sqref="E46">
    <cfRule type="cellIs" dxfId="414" priority="19" stopIfTrue="1" operator="equal">
      <formula>"AO3"</formula>
    </cfRule>
    <cfRule type="cellIs" dxfId="413" priority="20" stopIfTrue="1" operator="equal">
      <formula>"AO2"</formula>
    </cfRule>
    <cfRule type="cellIs" dxfId="412" priority="21" stopIfTrue="1" operator="equal">
      <formula>"AO1"</formula>
    </cfRule>
  </conditionalFormatting>
  <conditionalFormatting sqref="E47">
    <cfRule type="cellIs" dxfId="411" priority="16" stopIfTrue="1" operator="equal">
      <formula>"AO3"</formula>
    </cfRule>
    <cfRule type="cellIs" dxfId="410" priority="17" stopIfTrue="1" operator="equal">
      <formula>"AO2"</formula>
    </cfRule>
    <cfRule type="cellIs" dxfId="409" priority="18" stopIfTrue="1" operator="equal">
      <formula>"AO1"</formula>
    </cfRule>
  </conditionalFormatting>
  <conditionalFormatting sqref="E48">
    <cfRule type="cellIs" dxfId="408" priority="13" stopIfTrue="1" operator="equal">
      <formula>"AO3"</formula>
    </cfRule>
    <cfRule type="cellIs" dxfId="407" priority="14" stopIfTrue="1" operator="equal">
      <formula>"AO2"</formula>
    </cfRule>
    <cfRule type="cellIs" dxfId="406" priority="15" stopIfTrue="1" operator="equal">
      <formula>"AO1"</formula>
    </cfRule>
  </conditionalFormatting>
  <conditionalFormatting sqref="E51">
    <cfRule type="cellIs" dxfId="405" priority="10" stopIfTrue="1" operator="equal">
      <formula>"AO3"</formula>
    </cfRule>
    <cfRule type="cellIs" dxfId="404" priority="11" stopIfTrue="1" operator="equal">
      <formula>"AO2"</formula>
    </cfRule>
    <cfRule type="cellIs" dxfId="403" priority="12" stopIfTrue="1" operator="equal">
      <formula>"AO1"</formula>
    </cfRule>
  </conditionalFormatting>
  <conditionalFormatting sqref="E53">
    <cfRule type="cellIs" dxfId="402" priority="7" stopIfTrue="1" operator="equal">
      <formula>"AO3"</formula>
    </cfRule>
    <cfRule type="cellIs" dxfId="401" priority="8" stopIfTrue="1" operator="equal">
      <formula>"AO2"</formula>
    </cfRule>
    <cfRule type="cellIs" dxfId="400" priority="9" stopIfTrue="1" operator="equal">
      <formula>"AO1"</formula>
    </cfRule>
  </conditionalFormatting>
  <conditionalFormatting sqref="E54">
    <cfRule type="cellIs" dxfId="399" priority="4" stopIfTrue="1" operator="equal">
      <formula>"AO3"</formula>
    </cfRule>
    <cfRule type="cellIs" dxfId="398" priority="5" stopIfTrue="1" operator="equal">
      <formula>"AO2"</formula>
    </cfRule>
    <cfRule type="cellIs" dxfId="397" priority="6" stopIfTrue="1" operator="equal">
      <formula>"AO1"</formula>
    </cfRule>
  </conditionalFormatting>
  <conditionalFormatting sqref="E59">
    <cfRule type="cellIs" dxfId="396" priority="1" stopIfTrue="1" operator="equal">
      <formula>"AO3"</formula>
    </cfRule>
    <cfRule type="cellIs" dxfId="395" priority="2" stopIfTrue="1" operator="equal">
      <formula>"AO2"</formula>
    </cfRule>
    <cfRule type="cellIs" dxfId="394" priority="3"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306" id="{AE915AF1-78C3-428B-9C5E-06F9214F633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75"/>
  <sheetViews>
    <sheetView workbookViewId="0">
      <selection activeCell="B3" sqref="B3"/>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50.7109375" style="1" customWidth="1"/>
    <col min="9" max="16384" width="9.140625" style="1"/>
  </cols>
  <sheetData>
    <row r="1" spans="1:10" ht="65.25" customHeight="1" x14ac:dyDescent="0.25">
      <c r="A1" s="304" t="s">
        <v>90</v>
      </c>
      <c r="B1" s="305"/>
      <c r="C1" s="305"/>
      <c r="D1" s="305"/>
      <c r="E1" s="305"/>
      <c r="F1" s="305"/>
      <c r="G1" s="309"/>
      <c r="H1" s="17"/>
    </row>
    <row r="2" spans="1:10" ht="46.5" customHeight="1" thickBot="1" x14ac:dyDescent="0.3">
      <c r="A2" s="307" t="s">
        <v>79</v>
      </c>
      <c r="B2" s="308"/>
      <c r="C2" s="308"/>
      <c r="D2" s="308"/>
      <c r="E2" s="308"/>
      <c r="F2" s="308"/>
    </row>
    <row r="3" spans="1:10" s="21" customFormat="1" ht="47.25" customHeight="1" thickBot="1" x14ac:dyDescent="0.3">
      <c r="D3" s="155" t="str">
        <f>IF(COUNTBLANK('Student data'!D24:AQ24)=40,"No student is selected",'Student data'!M8)&amp;" in row 24 of the 'Student data' worksheet"</f>
        <v>No student is selected in row 24 of the 'Student data' worksheet</v>
      </c>
      <c r="E3" s="154" t="s">
        <v>14</v>
      </c>
      <c r="F3" s="19" t="s">
        <v>5</v>
      </c>
      <c r="G3" s="19" t="s">
        <v>15</v>
      </c>
      <c r="I3" s="296" t="s">
        <v>93</v>
      </c>
      <c r="J3" s="303"/>
    </row>
    <row r="4" spans="1:10" ht="15" customHeight="1" x14ac:dyDescent="0.25">
      <c r="B4" s="25"/>
      <c r="C4" s="25"/>
      <c r="D4" s="25" t="s">
        <v>11</v>
      </c>
      <c r="E4" s="2">
        <f>SUMIF(D20:D66,"Number",C20:C66)</f>
        <v>25</v>
      </c>
      <c r="F4" s="2">
        <f>SUMIF(D20:D66,"Number",F20:F66)</f>
        <v>0</v>
      </c>
      <c r="G4" s="212">
        <f>F4/E4</f>
        <v>0</v>
      </c>
      <c r="I4" s="90">
        <v>5</v>
      </c>
      <c r="J4" s="226">
        <v>56</v>
      </c>
    </row>
    <row r="5" spans="1:10" x14ac:dyDescent="0.25">
      <c r="B5" s="26"/>
      <c r="C5" s="26"/>
      <c r="D5" s="26" t="s">
        <v>12</v>
      </c>
      <c r="E5" s="3">
        <f>SUMIF(D20:D66,"Algebra",C20:C66)</f>
        <v>19</v>
      </c>
      <c r="F5" s="3">
        <f>SUMIF(D20:D66,"Algebra",F20:F66)</f>
        <v>0</v>
      </c>
      <c r="G5" s="213">
        <f t="shared" ref="G5:G13" si="0">F5/E5</f>
        <v>0</v>
      </c>
      <c r="I5" s="91">
        <v>4</v>
      </c>
      <c r="J5" s="227">
        <v>43</v>
      </c>
    </row>
    <row r="6" spans="1:10" x14ac:dyDescent="0.25">
      <c r="B6" s="27"/>
      <c r="C6" s="27"/>
      <c r="D6" s="27" t="s">
        <v>16</v>
      </c>
      <c r="E6" s="4">
        <f>SUMIF(D20:D66,"RPR",C20:C66)</f>
        <v>23</v>
      </c>
      <c r="F6" s="4">
        <f>SUMIF(D20:D66,"RPR",F20:F66)</f>
        <v>0</v>
      </c>
      <c r="G6" s="214">
        <f t="shared" si="0"/>
        <v>0</v>
      </c>
      <c r="I6" s="91">
        <v>3</v>
      </c>
      <c r="J6" s="227">
        <v>31</v>
      </c>
    </row>
    <row r="7" spans="1:10" x14ac:dyDescent="0.25">
      <c r="B7" s="28"/>
      <c r="C7" s="28"/>
      <c r="D7" s="28" t="s">
        <v>8</v>
      </c>
      <c r="E7" s="5">
        <f>SUMIF(D20:D66,"Geometry and measures",C20:C66)</f>
        <v>17</v>
      </c>
      <c r="F7" s="5">
        <f>SUMIF(D20:D66,"Geometry and measures",F20:F66)</f>
        <v>0</v>
      </c>
      <c r="G7" s="215">
        <f t="shared" si="0"/>
        <v>0</v>
      </c>
      <c r="I7" s="91">
        <v>2</v>
      </c>
      <c r="J7" s="227">
        <v>20</v>
      </c>
    </row>
    <row r="8" spans="1:10" x14ac:dyDescent="0.25">
      <c r="B8" s="29"/>
      <c r="C8" s="29"/>
      <c r="D8" s="29" t="s">
        <v>17</v>
      </c>
      <c r="E8" s="6">
        <f>SUMIF(D20:D66,"Probability",C20:C66)</f>
        <v>9</v>
      </c>
      <c r="F8" s="6">
        <f>SUMIF(D20:D66,"Probability",F20:F66)</f>
        <v>0</v>
      </c>
      <c r="G8" s="216">
        <f t="shared" si="0"/>
        <v>0</v>
      </c>
      <c r="I8" s="91">
        <v>1</v>
      </c>
      <c r="J8" s="227">
        <v>9</v>
      </c>
    </row>
    <row r="9" spans="1:10" ht="15.75" thickBot="1" x14ac:dyDescent="0.3">
      <c r="B9" s="31"/>
      <c r="C9" s="31"/>
      <c r="D9" s="31" t="s">
        <v>6</v>
      </c>
      <c r="E9" s="7">
        <f>SUMIF(D20:D66,"Statistics",C20:C66)</f>
        <v>7</v>
      </c>
      <c r="F9" s="7">
        <f>SUMIF(D20:D66,"Statistics",F20:F66)</f>
        <v>0</v>
      </c>
      <c r="G9" s="217">
        <f t="shared" si="0"/>
        <v>0</v>
      </c>
      <c r="I9" s="92" t="s">
        <v>42</v>
      </c>
      <c r="J9" s="228">
        <v>0</v>
      </c>
    </row>
    <row r="10" spans="1:10" x14ac:dyDescent="0.25">
      <c r="B10" s="40"/>
      <c r="C10" s="40"/>
      <c r="D10" s="8"/>
      <c r="E10" s="9"/>
      <c r="F10" s="9"/>
      <c r="G10" s="218"/>
    </row>
    <row r="11" spans="1:10" x14ac:dyDescent="0.25">
      <c r="B11" s="32"/>
      <c r="C11" s="32"/>
      <c r="D11" s="32" t="s">
        <v>9</v>
      </c>
      <c r="E11" s="10">
        <f>SUMIF(E20:E66,"AO1",C20:C66)</f>
        <v>42</v>
      </c>
      <c r="F11" s="10">
        <f>SUMIF(E20:E66,"AO1",F20:F66)</f>
        <v>0</v>
      </c>
      <c r="G11" s="219">
        <f t="shared" si="0"/>
        <v>0</v>
      </c>
    </row>
    <row r="12" spans="1:10" x14ac:dyDescent="0.25">
      <c r="B12" s="33"/>
      <c r="C12" s="33"/>
      <c r="D12" s="33" t="s">
        <v>7</v>
      </c>
      <c r="E12" s="11">
        <f>SUMIF(E20:E66,"AO2",C20:C66)</f>
        <v>20</v>
      </c>
      <c r="F12" s="11">
        <f>SUMIF(E20:E66,"AO2",F20:F66)</f>
        <v>0</v>
      </c>
      <c r="G12" s="220">
        <f t="shared" si="0"/>
        <v>0</v>
      </c>
    </row>
    <row r="13" spans="1:10" x14ac:dyDescent="0.25">
      <c r="B13" s="34"/>
      <c r="C13" s="34"/>
      <c r="D13" s="34" t="s">
        <v>10</v>
      </c>
      <c r="E13" s="12">
        <f>SUMIF(E20:E66,"AO3",C20:C66)</f>
        <v>38</v>
      </c>
      <c r="F13" s="12">
        <f>SUMIF(E20:E66,"AO3",F20:F66)</f>
        <v>0</v>
      </c>
      <c r="G13" s="221">
        <f t="shared" si="0"/>
        <v>0</v>
      </c>
    </row>
    <row r="14" spans="1:10" x14ac:dyDescent="0.25">
      <c r="B14" s="40"/>
      <c r="C14" s="40"/>
      <c r="D14" s="8"/>
      <c r="E14" s="9"/>
      <c r="F14" s="9"/>
      <c r="G14" s="46"/>
    </row>
    <row r="15" spans="1:10" x14ac:dyDescent="0.25">
      <c r="B15" s="13"/>
      <c r="C15" s="13"/>
      <c r="D15" s="13" t="s">
        <v>30</v>
      </c>
      <c r="E15" s="47">
        <f>SUMIF(B20:B66,"x",C20:C66)</f>
        <v>23</v>
      </c>
      <c r="F15" s="47">
        <f>SUMIF(B20:B66,"x",F20:F66)</f>
        <v>0</v>
      </c>
      <c r="G15" s="209">
        <f t="shared" ref="G15" si="1">F15/E15</f>
        <v>0</v>
      </c>
    </row>
    <row r="16" spans="1:10" ht="15.75" thickBot="1" x14ac:dyDescent="0.3">
      <c r="B16" s="35"/>
      <c r="C16" s="35"/>
      <c r="D16" s="35"/>
      <c r="E16" s="49"/>
      <c r="F16" s="49"/>
      <c r="G16" s="210"/>
    </row>
    <row r="17" spans="1:8" ht="15.75" thickBot="1" x14ac:dyDescent="0.3">
      <c r="B17" s="51"/>
      <c r="C17" s="51"/>
      <c r="D17" s="51" t="s">
        <v>84</v>
      </c>
      <c r="E17" s="52">
        <v>100</v>
      </c>
      <c r="F17" s="50">
        <f>SUM(F20:F66)</f>
        <v>0</v>
      </c>
      <c r="G17" s="211">
        <f>F17/E17</f>
        <v>0</v>
      </c>
      <c r="H17" s="182" t="str">
        <f>"Grade "&amp;IF(F17&lt;J8,"u",IF(F17&lt;J7,"1",IF(F17&lt;J6,"2",IF(F17&lt;J5,"3",IF(F17&lt;J4,"4","5")))))</f>
        <v>Grade u</v>
      </c>
    </row>
    <row r="18" spans="1:8" x14ac:dyDescent="0.25">
      <c r="H18" s="35"/>
    </row>
    <row r="19" spans="1:8" ht="45" x14ac:dyDescent="0.25">
      <c r="A19" s="19" t="s">
        <v>0</v>
      </c>
      <c r="B19" s="19" t="s">
        <v>1</v>
      </c>
      <c r="C19" s="19" t="s">
        <v>2</v>
      </c>
      <c r="D19" s="19" t="s">
        <v>3</v>
      </c>
      <c r="E19" s="19" t="s">
        <v>4</v>
      </c>
      <c r="F19" s="19" t="s">
        <v>5</v>
      </c>
      <c r="G19" s="19" t="s">
        <v>306</v>
      </c>
      <c r="H19" s="19" t="s">
        <v>39</v>
      </c>
    </row>
    <row r="20" spans="1:8" x14ac:dyDescent="0.25">
      <c r="A20" s="41" t="s">
        <v>154</v>
      </c>
      <c r="B20" s="22"/>
      <c r="C20" s="23">
        <v>1</v>
      </c>
      <c r="D20" s="23" t="s">
        <v>11</v>
      </c>
      <c r="E20" s="24" t="s">
        <v>9</v>
      </c>
      <c r="F20" s="44">
        <f>SUMIF('Student data'!$D$24:$AQ$24,"x",'Student data'!D85:AQ85)</f>
        <v>0</v>
      </c>
      <c r="G20" s="232">
        <f t="shared" ref="G20:G51" si="2">F20/C20</f>
        <v>0</v>
      </c>
      <c r="H20" s="242" t="s">
        <v>129</v>
      </c>
    </row>
    <row r="21" spans="1:8" x14ac:dyDescent="0.25">
      <c r="A21" s="41" t="s">
        <v>155</v>
      </c>
      <c r="B21" s="22"/>
      <c r="C21" s="23">
        <v>2</v>
      </c>
      <c r="D21" s="23" t="s">
        <v>11</v>
      </c>
      <c r="E21" s="24" t="s">
        <v>9</v>
      </c>
      <c r="F21" s="44">
        <f>SUMIF('Student data'!$D$24:$AQ$24,"x",'Student data'!D86:AQ86)</f>
        <v>0</v>
      </c>
      <c r="G21" s="232">
        <f t="shared" si="2"/>
        <v>0</v>
      </c>
      <c r="H21" s="242" t="s">
        <v>130</v>
      </c>
    </row>
    <row r="22" spans="1:8" x14ac:dyDescent="0.25">
      <c r="A22" s="41" t="s">
        <v>156</v>
      </c>
      <c r="B22" s="22"/>
      <c r="C22" s="23">
        <v>1</v>
      </c>
      <c r="D22" s="23" t="s">
        <v>11</v>
      </c>
      <c r="E22" s="24" t="s">
        <v>9</v>
      </c>
      <c r="F22" s="44">
        <f>SUMIF('Student data'!$D$24:$AQ$24,"x",'Student data'!D87:AQ87)</f>
        <v>0</v>
      </c>
      <c r="G22" s="232">
        <f t="shared" si="2"/>
        <v>0</v>
      </c>
      <c r="H22" s="242" t="s">
        <v>131</v>
      </c>
    </row>
    <row r="23" spans="1:8" x14ac:dyDescent="0.25">
      <c r="A23" s="41" t="s">
        <v>157</v>
      </c>
      <c r="B23" s="22"/>
      <c r="C23" s="23">
        <v>1</v>
      </c>
      <c r="D23" s="23" t="s">
        <v>11</v>
      </c>
      <c r="E23" s="24" t="s">
        <v>9</v>
      </c>
      <c r="F23" s="44">
        <f>SUMIF('Student data'!$D$24:$AQ$24,"x",'Student data'!D88:AQ88)</f>
        <v>0</v>
      </c>
      <c r="G23" s="232">
        <f t="shared" si="2"/>
        <v>0</v>
      </c>
      <c r="H23" s="242" t="s">
        <v>132</v>
      </c>
    </row>
    <row r="24" spans="1:8" x14ac:dyDescent="0.25">
      <c r="A24" s="41" t="s">
        <v>196</v>
      </c>
      <c r="B24" s="22"/>
      <c r="C24" s="23">
        <v>1</v>
      </c>
      <c r="D24" s="23" t="s">
        <v>11</v>
      </c>
      <c r="E24" s="24" t="s">
        <v>9</v>
      </c>
      <c r="F24" s="44">
        <f>SUMIF('Student data'!$D$24:$AQ$24,"x",'Student data'!D89:AQ89)</f>
        <v>0</v>
      </c>
      <c r="G24" s="232">
        <f t="shared" si="2"/>
        <v>0</v>
      </c>
      <c r="H24" s="242" t="s">
        <v>87</v>
      </c>
    </row>
    <row r="25" spans="1:8" ht="15" customHeight="1" x14ac:dyDescent="0.25">
      <c r="A25" s="42" t="s">
        <v>160</v>
      </c>
      <c r="B25" s="30"/>
      <c r="C25" s="23">
        <v>1</v>
      </c>
      <c r="D25" s="23" t="s">
        <v>11</v>
      </c>
      <c r="E25" s="24" t="s">
        <v>9</v>
      </c>
      <c r="F25" s="44">
        <f>SUMIF('Student data'!$D$24:$AQ$24,"x",'Student data'!D90:AQ90)</f>
        <v>0</v>
      </c>
      <c r="G25" s="232">
        <f t="shared" si="2"/>
        <v>0</v>
      </c>
      <c r="H25" s="242" t="s">
        <v>133</v>
      </c>
    </row>
    <row r="26" spans="1:8" x14ac:dyDescent="0.25">
      <c r="A26" s="42" t="s">
        <v>161</v>
      </c>
      <c r="B26" s="30"/>
      <c r="C26" s="23">
        <v>1</v>
      </c>
      <c r="D26" s="23" t="s">
        <v>11</v>
      </c>
      <c r="E26" s="24" t="s">
        <v>9</v>
      </c>
      <c r="F26" s="44">
        <f>SUMIF('Student data'!$D$24:$AQ$24,"x",'Student data'!D91:AQ91)</f>
        <v>0</v>
      </c>
      <c r="G26" s="232">
        <f t="shared" si="2"/>
        <v>0</v>
      </c>
      <c r="H26" s="241" t="s">
        <v>134</v>
      </c>
    </row>
    <row r="27" spans="1:8" ht="15" customHeight="1" x14ac:dyDescent="0.25">
      <c r="A27" s="42" t="s">
        <v>197</v>
      </c>
      <c r="B27" s="30"/>
      <c r="C27" s="23">
        <v>2</v>
      </c>
      <c r="D27" s="23" t="s">
        <v>11</v>
      </c>
      <c r="E27" s="24" t="s">
        <v>9</v>
      </c>
      <c r="F27" s="44">
        <f>SUMIF('Student data'!$D$24:$AQ$24,"x",'Student data'!D92:AQ92)</f>
        <v>0</v>
      </c>
      <c r="G27" s="232">
        <f t="shared" si="2"/>
        <v>0</v>
      </c>
      <c r="H27" s="241" t="s">
        <v>135</v>
      </c>
    </row>
    <row r="28" spans="1:8" ht="15" customHeight="1" x14ac:dyDescent="0.25">
      <c r="A28" s="42" t="s">
        <v>165</v>
      </c>
      <c r="B28" s="30"/>
      <c r="C28" s="23">
        <v>1</v>
      </c>
      <c r="D28" s="23" t="s">
        <v>11</v>
      </c>
      <c r="E28" s="24" t="s">
        <v>9</v>
      </c>
      <c r="F28" s="44">
        <f>SUMIF('Student data'!$D$24:$AQ$24,"x",'Student data'!D93:AQ93)</f>
        <v>0</v>
      </c>
      <c r="G28" s="232">
        <f t="shared" si="2"/>
        <v>0</v>
      </c>
      <c r="H28" s="241" t="s">
        <v>136</v>
      </c>
    </row>
    <row r="29" spans="1:8" ht="15" customHeight="1" x14ac:dyDescent="0.25">
      <c r="A29" s="42" t="s">
        <v>166</v>
      </c>
      <c r="B29" s="30"/>
      <c r="C29" s="23">
        <v>1</v>
      </c>
      <c r="D29" s="23" t="s">
        <v>11</v>
      </c>
      <c r="E29" s="24" t="s">
        <v>9</v>
      </c>
      <c r="F29" s="44">
        <f>SUMIF('Student data'!$D$24:$AQ$24,"x",'Student data'!D94:AQ94)</f>
        <v>0</v>
      </c>
      <c r="G29" s="232">
        <f t="shared" si="2"/>
        <v>0</v>
      </c>
      <c r="H29" s="241" t="s">
        <v>137</v>
      </c>
    </row>
    <row r="30" spans="1:8" x14ac:dyDescent="0.25">
      <c r="A30" s="42" t="s">
        <v>167</v>
      </c>
      <c r="B30" s="30"/>
      <c r="C30" s="23">
        <v>1</v>
      </c>
      <c r="D30" s="23" t="s">
        <v>11</v>
      </c>
      <c r="E30" s="24" t="s">
        <v>9</v>
      </c>
      <c r="F30" s="44">
        <f>SUMIF('Student data'!$D$24:$AQ$24,"x",'Student data'!D95:AQ95)</f>
        <v>0</v>
      </c>
      <c r="G30" s="232">
        <f t="shared" si="2"/>
        <v>0</v>
      </c>
      <c r="H30" s="241" t="s">
        <v>138</v>
      </c>
    </row>
    <row r="31" spans="1:8" x14ac:dyDescent="0.25">
      <c r="A31" s="42" t="s">
        <v>168</v>
      </c>
      <c r="B31" s="30"/>
      <c r="C31" s="23">
        <v>1</v>
      </c>
      <c r="D31" s="23" t="s">
        <v>11</v>
      </c>
      <c r="E31" s="24" t="s">
        <v>9</v>
      </c>
      <c r="F31" s="44">
        <f>SUMIF('Student data'!$D$24:$AQ$24,"x",'Student data'!D96:AQ96)</f>
        <v>0</v>
      </c>
      <c r="G31" s="232">
        <f t="shared" si="2"/>
        <v>0</v>
      </c>
      <c r="H31" s="241" t="s">
        <v>139</v>
      </c>
    </row>
    <row r="32" spans="1:8" x14ac:dyDescent="0.25">
      <c r="A32" s="42">
        <v>6</v>
      </c>
      <c r="B32" s="30"/>
      <c r="C32" s="23">
        <v>2</v>
      </c>
      <c r="D32" s="23" t="s">
        <v>11</v>
      </c>
      <c r="E32" s="24" t="s">
        <v>9</v>
      </c>
      <c r="F32" s="44">
        <f>SUMIF('Student data'!$D$24:$AQ$24,"x",'Student data'!D97:AQ97)</f>
        <v>0</v>
      </c>
      <c r="G32" s="232">
        <f t="shared" si="2"/>
        <v>0</v>
      </c>
      <c r="H32" s="243" t="s">
        <v>140</v>
      </c>
    </row>
    <row r="33" spans="1:8" x14ac:dyDescent="0.25">
      <c r="A33" s="42" t="s">
        <v>170</v>
      </c>
      <c r="B33" s="30"/>
      <c r="C33" s="23">
        <v>1</v>
      </c>
      <c r="D33" s="23" t="s">
        <v>11</v>
      </c>
      <c r="E33" s="24" t="s">
        <v>9</v>
      </c>
      <c r="F33" s="44">
        <f>SUMIF('Student data'!$D$24:$AQ$24,"x",'Student data'!D98:AQ98)</f>
        <v>0</v>
      </c>
      <c r="G33" s="232">
        <f t="shared" si="2"/>
        <v>0</v>
      </c>
      <c r="H33" s="241" t="s">
        <v>141</v>
      </c>
    </row>
    <row r="34" spans="1:8" x14ac:dyDescent="0.25">
      <c r="A34" s="42" t="s">
        <v>171</v>
      </c>
      <c r="B34" s="30"/>
      <c r="C34" s="23">
        <v>1</v>
      </c>
      <c r="D34" s="23" t="s">
        <v>11</v>
      </c>
      <c r="E34" s="24" t="s">
        <v>9</v>
      </c>
      <c r="F34" s="44">
        <f>SUMIF('Student data'!$D$24:$AQ$24,"x",'Student data'!D99:AQ99)</f>
        <v>0</v>
      </c>
      <c r="G34" s="232">
        <f t="shared" si="2"/>
        <v>0</v>
      </c>
      <c r="H34" s="241" t="s">
        <v>142</v>
      </c>
    </row>
    <row r="35" spans="1:8" ht="15" customHeight="1" x14ac:dyDescent="0.25">
      <c r="A35" s="42" t="s">
        <v>198</v>
      </c>
      <c r="B35" s="30"/>
      <c r="C35" s="23">
        <v>1</v>
      </c>
      <c r="D35" s="23" t="s">
        <v>11</v>
      </c>
      <c r="E35" s="24" t="s">
        <v>9</v>
      </c>
      <c r="F35" s="44">
        <f>SUMIF('Student data'!$D$24:$AQ$24,"x",'Student data'!D100:AQ100)</f>
        <v>0</v>
      </c>
      <c r="G35" s="232">
        <f t="shared" si="2"/>
        <v>0</v>
      </c>
      <c r="H35" s="242" t="s">
        <v>143</v>
      </c>
    </row>
    <row r="36" spans="1:8" ht="15" customHeight="1" x14ac:dyDescent="0.25">
      <c r="A36" s="42" t="s">
        <v>199</v>
      </c>
      <c r="B36" s="30"/>
      <c r="C36" s="23">
        <v>2</v>
      </c>
      <c r="D36" s="23" t="s">
        <v>6</v>
      </c>
      <c r="E36" s="24" t="s">
        <v>9</v>
      </c>
      <c r="F36" s="44">
        <f>SUMIF('Student data'!$D$24:$AQ$24,"x",'Student data'!D101:AQ101)</f>
        <v>0</v>
      </c>
      <c r="G36" s="232">
        <f t="shared" si="2"/>
        <v>0</v>
      </c>
      <c r="H36" s="242" t="s">
        <v>144</v>
      </c>
    </row>
    <row r="37" spans="1:8" x14ac:dyDescent="0.25">
      <c r="A37" s="42" t="s">
        <v>200</v>
      </c>
      <c r="B37" s="30"/>
      <c r="C37" s="23">
        <v>2</v>
      </c>
      <c r="D37" s="23" t="s">
        <v>6</v>
      </c>
      <c r="E37" s="24" t="s">
        <v>9</v>
      </c>
      <c r="F37" s="44">
        <f>SUMIF('Student data'!$D$24:$AQ$24,"x",'Student data'!D102:AQ102)</f>
        <v>0</v>
      </c>
      <c r="G37" s="232">
        <f t="shared" si="2"/>
        <v>0</v>
      </c>
      <c r="H37" s="242" t="s">
        <v>145</v>
      </c>
    </row>
    <row r="38" spans="1:8" x14ac:dyDescent="0.25">
      <c r="A38" s="42" t="s">
        <v>201</v>
      </c>
      <c r="B38" s="30"/>
      <c r="C38" s="23">
        <v>3</v>
      </c>
      <c r="D38" s="23" t="s">
        <v>6</v>
      </c>
      <c r="E38" s="24" t="s">
        <v>10</v>
      </c>
      <c r="F38" s="44">
        <f>SUMIF('Student data'!$D$24:$AQ$24,"x",'Student data'!D103:AQ103)</f>
        <v>0</v>
      </c>
      <c r="G38" s="232">
        <f t="shared" si="2"/>
        <v>0</v>
      </c>
      <c r="H38" s="242" t="s">
        <v>146</v>
      </c>
    </row>
    <row r="39" spans="1:8" x14ac:dyDescent="0.25">
      <c r="A39" s="42" t="s">
        <v>202</v>
      </c>
      <c r="B39" s="30"/>
      <c r="C39" s="23">
        <v>2</v>
      </c>
      <c r="D39" s="23" t="s">
        <v>86</v>
      </c>
      <c r="E39" s="24" t="s">
        <v>7</v>
      </c>
      <c r="F39" s="44">
        <f>SUMIF('Student data'!$D$24:$AQ$24,"x",'Student data'!D104:AQ104)</f>
        <v>0</v>
      </c>
      <c r="G39" s="232">
        <f t="shared" si="2"/>
        <v>0</v>
      </c>
      <c r="H39" s="242" t="s">
        <v>147</v>
      </c>
    </row>
    <row r="40" spans="1:8" x14ac:dyDescent="0.25">
      <c r="A40" s="42" t="s">
        <v>203</v>
      </c>
      <c r="B40" s="30"/>
      <c r="C40" s="23">
        <v>1</v>
      </c>
      <c r="D40" s="23" t="s">
        <v>8</v>
      </c>
      <c r="E40" s="24" t="s">
        <v>7</v>
      </c>
      <c r="F40" s="44">
        <f>SUMIF('Student data'!$D$24:$AQ$24,"x",'Student data'!D105:AQ105)</f>
        <v>0</v>
      </c>
      <c r="G40" s="232">
        <f t="shared" si="2"/>
        <v>0</v>
      </c>
      <c r="H40" s="242" t="s">
        <v>148</v>
      </c>
    </row>
    <row r="41" spans="1:8" x14ac:dyDescent="0.25">
      <c r="A41" s="42" t="s">
        <v>204</v>
      </c>
      <c r="B41" s="30"/>
      <c r="C41" s="23">
        <v>2</v>
      </c>
      <c r="D41" s="23" t="s">
        <v>8</v>
      </c>
      <c r="E41" s="24" t="s">
        <v>7</v>
      </c>
      <c r="F41" s="44">
        <f>SUMIF('Student data'!$D$24:$AQ$24,"x",'Student data'!D106:AQ106)</f>
        <v>0</v>
      </c>
      <c r="G41" s="232">
        <f t="shared" si="2"/>
        <v>0</v>
      </c>
      <c r="H41" s="242" t="s">
        <v>149</v>
      </c>
    </row>
    <row r="42" spans="1:8" x14ac:dyDescent="0.25">
      <c r="A42" s="42">
        <v>10</v>
      </c>
      <c r="B42" s="30"/>
      <c r="C42" s="23">
        <v>3</v>
      </c>
      <c r="D42" s="23" t="s">
        <v>86</v>
      </c>
      <c r="E42" s="24" t="s">
        <v>9</v>
      </c>
      <c r="F42" s="44">
        <f>SUMIF('Student data'!$D$24:$AQ$24,"x",'Student data'!D107:AQ107)</f>
        <v>0</v>
      </c>
      <c r="G42" s="232">
        <f t="shared" si="2"/>
        <v>0</v>
      </c>
      <c r="H42" s="242" t="s">
        <v>150</v>
      </c>
    </row>
    <row r="43" spans="1:8" x14ac:dyDescent="0.25">
      <c r="A43" s="43" t="s">
        <v>205</v>
      </c>
      <c r="B43" s="36"/>
      <c r="C43" s="23">
        <v>3</v>
      </c>
      <c r="D43" s="23" t="s">
        <v>86</v>
      </c>
      <c r="E43" s="24" t="s">
        <v>9</v>
      </c>
      <c r="F43" s="44">
        <f>SUMIF('Student data'!$D$24:$AQ$24,"x",'Student data'!D108:AQ108)</f>
        <v>0</v>
      </c>
      <c r="G43" s="232">
        <f t="shared" si="2"/>
        <v>0</v>
      </c>
      <c r="H43" s="242" t="s">
        <v>89</v>
      </c>
    </row>
    <row r="44" spans="1:8" x14ac:dyDescent="0.25">
      <c r="A44" s="43" t="s">
        <v>206</v>
      </c>
      <c r="B44" s="36"/>
      <c r="C44" s="23">
        <v>1</v>
      </c>
      <c r="D44" s="23" t="s">
        <v>86</v>
      </c>
      <c r="E44" s="24" t="s">
        <v>7</v>
      </c>
      <c r="F44" s="44">
        <f>SUMIF('Student data'!$D$24:$AQ$24,"x",'Student data'!D109:AQ109)</f>
        <v>0</v>
      </c>
      <c r="G44" s="232">
        <f t="shared" si="2"/>
        <v>0</v>
      </c>
      <c r="H44" s="242" t="s">
        <v>151</v>
      </c>
    </row>
    <row r="45" spans="1:8" x14ac:dyDescent="0.25">
      <c r="A45" s="43" t="s">
        <v>207</v>
      </c>
      <c r="B45" s="36"/>
      <c r="C45" s="23">
        <v>2</v>
      </c>
      <c r="D45" s="23" t="s">
        <v>86</v>
      </c>
      <c r="E45" s="24" t="s">
        <v>7</v>
      </c>
      <c r="F45" s="44">
        <f>SUMIF('Student data'!$D$24:$AQ$24,"x",'Student data'!D110:AQ110)</f>
        <v>0</v>
      </c>
      <c r="G45" s="232">
        <f t="shared" si="2"/>
        <v>0</v>
      </c>
      <c r="H45" s="242" t="s">
        <v>152</v>
      </c>
    </row>
    <row r="46" spans="1:8" x14ac:dyDescent="0.25">
      <c r="A46" s="43" t="s">
        <v>208</v>
      </c>
      <c r="B46" s="36"/>
      <c r="C46" s="23">
        <v>3</v>
      </c>
      <c r="D46" s="23" t="s">
        <v>86</v>
      </c>
      <c r="E46" s="24" t="s">
        <v>10</v>
      </c>
      <c r="F46" s="44">
        <f>SUMIF('Student data'!$D$24:$AQ$24,"x",'Student data'!D111:AQ111)</f>
        <v>0</v>
      </c>
      <c r="G46" s="232">
        <f t="shared" si="2"/>
        <v>0</v>
      </c>
      <c r="H46" s="242" t="s">
        <v>153</v>
      </c>
    </row>
    <row r="47" spans="1:8" x14ac:dyDescent="0.25">
      <c r="A47" s="43" t="s">
        <v>209</v>
      </c>
      <c r="B47" s="36"/>
      <c r="C47" s="23">
        <v>2</v>
      </c>
      <c r="D47" s="23" t="s">
        <v>12</v>
      </c>
      <c r="E47" s="24" t="s">
        <v>7</v>
      </c>
      <c r="F47" s="44">
        <f>SUMIF('Student data'!$D$24:$AQ$24,"x",'Student data'!D112:AQ112)</f>
        <v>0</v>
      </c>
      <c r="G47" s="232">
        <f t="shared" si="2"/>
        <v>0</v>
      </c>
      <c r="H47" s="242" t="s">
        <v>245</v>
      </c>
    </row>
    <row r="48" spans="1:8" x14ac:dyDescent="0.25">
      <c r="A48" s="43" t="s">
        <v>210</v>
      </c>
      <c r="B48" s="36"/>
      <c r="C48" s="23">
        <v>2</v>
      </c>
      <c r="D48" s="23" t="s">
        <v>12</v>
      </c>
      <c r="E48" s="24" t="s">
        <v>7</v>
      </c>
      <c r="F48" s="44">
        <f>SUMIF('Student data'!$D$24:$AQ$24,"x",'Student data'!D113:AQ113)</f>
        <v>0</v>
      </c>
      <c r="G48" s="232">
        <f t="shared" si="2"/>
        <v>0</v>
      </c>
      <c r="H48" s="242" t="s">
        <v>245</v>
      </c>
    </row>
    <row r="49" spans="1:8" x14ac:dyDescent="0.25">
      <c r="A49" s="43" t="s">
        <v>211</v>
      </c>
      <c r="B49" s="36"/>
      <c r="C49" s="23">
        <v>1</v>
      </c>
      <c r="D49" s="23" t="s">
        <v>12</v>
      </c>
      <c r="E49" s="24" t="s">
        <v>10</v>
      </c>
      <c r="F49" s="44">
        <f>SUMIF('Student data'!$D$24:$AQ$24,"x",'Student data'!D114:AQ114)</f>
        <v>0</v>
      </c>
      <c r="G49" s="232">
        <f t="shared" si="2"/>
        <v>0</v>
      </c>
      <c r="H49" s="243" t="s">
        <v>246</v>
      </c>
    </row>
    <row r="50" spans="1:8" x14ac:dyDescent="0.25">
      <c r="A50" s="43" t="s">
        <v>212</v>
      </c>
      <c r="B50" s="36"/>
      <c r="C50" s="23">
        <v>2</v>
      </c>
      <c r="D50" s="23" t="s">
        <v>12</v>
      </c>
      <c r="E50" s="24" t="s">
        <v>7</v>
      </c>
      <c r="F50" s="44">
        <f>SUMIF('Student data'!$D$24:$AQ$24,"x",'Student data'!D115:AQ115)</f>
        <v>0</v>
      </c>
      <c r="G50" s="232">
        <f t="shared" si="2"/>
        <v>0</v>
      </c>
      <c r="H50" s="242" t="s">
        <v>247</v>
      </c>
    </row>
    <row r="51" spans="1:8" x14ac:dyDescent="0.25">
      <c r="A51" s="43" t="s">
        <v>213</v>
      </c>
      <c r="B51" s="36"/>
      <c r="C51" s="23">
        <v>1</v>
      </c>
      <c r="D51" s="23" t="s">
        <v>86</v>
      </c>
      <c r="E51" s="24" t="s">
        <v>9</v>
      </c>
      <c r="F51" s="44">
        <f>SUMIF('Student data'!$D$24:$AQ$24,"x",'Student data'!D116:AQ116)</f>
        <v>0</v>
      </c>
      <c r="G51" s="232">
        <f t="shared" si="2"/>
        <v>0</v>
      </c>
      <c r="H51" s="241" t="s">
        <v>248</v>
      </c>
    </row>
    <row r="52" spans="1:8" x14ac:dyDescent="0.25">
      <c r="A52" s="43" t="s">
        <v>214</v>
      </c>
      <c r="B52" s="36"/>
      <c r="C52" s="23">
        <v>3</v>
      </c>
      <c r="D52" s="23" t="s">
        <v>86</v>
      </c>
      <c r="E52" s="24" t="s">
        <v>9</v>
      </c>
      <c r="F52" s="44">
        <f>SUMIF('Student data'!$D$24:$AQ$24,"x",'Student data'!D117:AQ117)</f>
        <v>0</v>
      </c>
      <c r="G52" s="232">
        <f t="shared" ref="G52:G57" si="3">F52/C52</f>
        <v>0</v>
      </c>
      <c r="H52" s="241" t="s">
        <v>249</v>
      </c>
    </row>
    <row r="53" spans="1:8" ht="15" customHeight="1" x14ac:dyDescent="0.25">
      <c r="A53" s="43" t="s">
        <v>215</v>
      </c>
      <c r="B53" s="36"/>
      <c r="C53" s="23">
        <v>3</v>
      </c>
      <c r="D53" s="23" t="s">
        <v>8</v>
      </c>
      <c r="E53" s="24" t="s">
        <v>9</v>
      </c>
      <c r="F53" s="44">
        <f>SUMIF('Student data'!$D$24:$AQ$24,"x",'Student data'!D118:AQ118)</f>
        <v>0</v>
      </c>
      <c r="G53" s="232">
        <f t="shared" si="3"/>
        <v>0</v>
      </c>
      <c r="H53" s="242" t="s">
        <v>250</v>
      </c>
    </row>
    <row r="54" spans="1:8" x14ac:dyDescent="0.25">
      <c r="A54" s="43">
        <v>15</v>
      </c>
      <c r="B54" s="36"/>
      <c r="C54" s="23">
        <v>6</v>
      </c>
      <c r="D54" s="23" t="s">
        <v>11</v>
      </c>
      <c r="E54" s="24" t="s">
        <v>10</v>
      </c>
      <c r="F54" s="44">
        <f>SUMIF('Student data'!$D$24:$AQ$24,"x",'Student data'!D119:AQ119)</f>
        <v>0</v>
      </c>
      <c r="G54" s="232">
        <f t="shared" si="3"/>
        <v>0</v>
      </c>
      <c r="H54" s="242" t="s">
        <v>251</v>
      </c>
    </row>
    <row r="55" spans="1:8" ht="15" customHeight="1" x14ac:dyDescent="0.25">
      <c r="A55" s="43" t="s">
        <v>216</v>
      </c>
      <c r="B55" s="36" t="s">
        <v>13</v>
      </c>
      <c r="C55" s="23">
        <v>2</v>
      </c>
      <c r="D55" s="23" t="s">
        <v>12</v>
      </c>
      <c r="E55" s="24" t="s">
        <v>10</v>
      </c>
      <c r="F55" s="44">
        <f>SUMIF('Student data'!$D$24:$AQ$24,"x",'Student data'!D120:AQ120)</f>
        <v>0</v>
      </c>
      <c r="G55" s="232">
        <f t="shared" si="3"/>
        <v>0</v>
      </c>
      <c r="H55" s="242" t="s">
        <v>252</v>
      </c>
    </row>
    <row r="56" spans="1:8" ht="15" customHeight="1" x14ac:dyDescent="0.25">
      <c r="A56" s="43" t="s">
        <v>217</v>
      </c>
      <c r="B56" s="36" t="s">
        <v>13</v>
      </c>
      <c r="C56" s="23">
        <v>2</v>
      </c>
      <c r="D56" s="23" t="s">
        <v>12</v>
      </c>
      <c r="E56" s="24" t="s">
        <v>10</v>
      </c>
      <c r="F56" s="44">
        <f>SUMIF('Student data'!$D$24:$AQ$24,"x",'Student data'!D121:AQ121)</f>
        <v>0</v>
      </c>
      <c r="G56" s="232">
        <f t="shared" si="3"/>
        <v>0</v>
      </c>
      <c r="H56" s="242" t="s">
        <v>253</v>
      </c>
    </row>
    <row r="57" spans="1:8" ht="15" customHeight="1" x14ac:dyDescent="0.25">
      <c r="A57" s="43" t="s">
        <v>218</v>
      </c>
      <c r="B57" s="36" t="s">
        <v>13</v>
      </c>
      <c r="C57" s="23">
        <v>2</v>
      </c>
      <c r="D57" s="23" t="s">
        <v>12</v>
      </c>
      <c r="E57" s="24" t="s">
        <v>10</v>
      </c>
      <c r="F57" s="44">
        <f>SUMIF('Student data'!$D$24:$AQ$24,"x",'Student data'!D122:AQ122)</f>
        <v>0</v>
      </c>
      <c r="G57" s="232">
        <f t="shared" si="3"/>
        <v>0</v>
      </c>
      <c r="H57" s="242" t="s">
        <v>254</v>
      </c>
    </row>
    <row r="58" spans="1:8" ht="15" customHeight="1" x14ac:dyDescent="0.25">
      <c r="A58" s="43">
        <v>17</v>
      </c>
      <c r="B58" s="36"/>
      <c r="C58" s="23">
        <v>6</v>
      </c>
      <c r="D58" s="23" t="s">
        <v>8</v>
      </c>
      <c r="E58" s="24" t="s">
        <v>10</v>
      </c>
      <c r="F58" s="44">
        <f>SUMIF('Student data'!$D$24:$AQ$24,"x",'Student data'!D123:AQ123)</f>
        <v>0</v>
      </c>
      <c r="G58" s="232">
        <f t="shared" ref="G58:G66" si="4">F58/C58</f>
        <v>0</v>
      </c>
      <c r="H58" s="242" t="s">
        <v>255</v>
      </c>
    </row>
    <row r="59" spans="1:8" ht="15" customHeight="1" x14ac:dyDescent="0.25">
      <c r="A59" s="43">
        <v>18</v>
      </c>
      <c r="B59" s="36" t="s">
        <v>13</v>
      </c>
      <c r="C59" s="23">
        <v>3</v>
      </c>
      <c r="D59" s="23" t="s">
        <v>12</v>
      </c>
      <c r="E59" s="24" t="s">
        <v>9</v>
      </c>
      <c r="F59" s="44">
        <f>SUMIF('Student data'!$D$24:$AQ$24,"x",'Student data'!D124:AQ124)</f>
        <v>0</v>
      </c>
      <c r="G59" s="232">
        <f t="shared" si="4"/>
        <v>0</v>
      </c>
      <c r="H59" s="242" t="s">
        <v>256</v>
      </c>
    </row>
    <row r="60" spans="1:8" ht="15" customHeight="1" x14ac:dyDescent="0.25">
      <c r="A60" s="43">
        <v>19</v>
      </c>
      <c r="B60" s="36" t="s">
        <v>13</v>
      </c>
      <c r="C60" s="23">
        <v>5</v>
      </c>
      <c r="D60" s="23" t="s">
        <v>86</v>
      </c>
      <c r="E60" s="24" t="s">
        <v>10</v>
      </c>
      <c r="F60" s="44">
        <f>SUMIF('Student data'!$D$24:$AQ$24,"x",'Student data'!D125:AQ125)</f>
        <v>0</v>
      </c>
      <c r="G60" s="232">
        <f t="shared" si="4"/>
        <v>0</v>
      </c>
      <c r="H60" s="241" t="s">
        <v>257</v>
      </c>
    </row>
    <row r="61" spans="1:8" ht="15" customHeight="1" x14ac:dyDescent="0.25">
      <c r="A61" s="42">
        <v>20</v>
      </c>
      <c r="B61" s="30" t="s">
        <v>13</v>
      </c>
      <c r="C61" s="23">
        <v>4</v>
      </c>
      <c r="D61" s="23" t="s">
        <v>17</v>
      </c>
      <c r="E61" s="24" t="s">
        <v>10</v>
      </c>
      <c r="F61" s="44">
        <f>SUMIF('Student data'!$D$24:$AQ$24,"x",'Student data'!D126:AQ126)</f>
        <v>0</v>
      </c>
      <c r="G61" s="232">
        <f t="shared" si="4"/>
        <v>0</v>
      </c>
      <c r="H61" s="242" t="s">
        <v>258</v>
      </c>
    </row>
    <row r="62" spans="1:8" x14ac:dyDescent="0.25">
      <c r="A62" s="42" t="s">
        <v>219</v>
      </c>
      <c r="B62" s="30" t="s">
        <v>13</v>
      </c>
      <c r="C62" s="23">
        <v>1</v>
      </c>
      <c r="D62" s="23" t="s">
        <v>8</v>
      </c>
      <c r="E62" s="24" t="s">
        <v>7</v>
      </c>
      <c r="F62" s="44">
        <f>SUMIF('Student data'!$D$24:$AQ$24,"x",'Student data'!D127:AQ127)</f>
        <v>0</v>
      </c>
      <c r="G62" s="232">
        <f t="shared" si="4"/>
        <v>0</v>
      </c>
      <c r="H62" s="242" t="s">
        <v>259</v>
      </c>
    </row>
    <row r="63" spans="1:8" ht="15" customHeight="1" x14ac:dyDescent="0.25">
      <c r="A63" s="42" t="s">
        <v>220</v>
      </c>
      <c r="B63" s="30" t="s">
        <v>13</v>
      </c>
      <c r="C63" s="23">
        <v>4</v>
      </c>
      <c r="D63" s="23" t="s">
        <v>8</v>
      </c>
      <c r="E63" s="24" t="s">
        <v>10</v>
      </c>
      <c r="F63" s="44">
        <f>SUMIF('Student data'!$D$24:$AQ$24,"x",'Student data'!D128:AQ128)</f>
        <v>0</v>
      </c>
      <c r="G63" s="232">
        <f t="shared" si="4"/>
        <v>0</v>
      </c>
      <c r="H63" s="242" t="s">
        <v>260</v>
      </c>
    </row>
    <row r="64" spans="1:8" x14ac:dyDescent="0.25">
      <c r="A64" s="42" t="s">
        <v>221</v>
      </c>
      <c r="B64" s="30"/>
      <c r="C64" s="23">
        <v>3</v>
      </c>
      <c r="D64" s="23" t="s">
        <v>17</v>
      </c>
      <c r="E64" s="24" t="s">
        <v>7</v>
      </c>
      <c r="F64" s="44">
        <f>SUMIF('Student data'!$D$24:$AQ$24,"x",'Student data'!D129:AQ129)</f>
        <v>0</v>
      </c>
      <c r="G64" s="232">
        <f t="shared" si="4"/>
        <v>0</v>
      </c>
      <c r="H64" s="242" t="s">
        <v>261</v>
      </c>
    </row>
    <row r="65" spans="1:8" ht="15" customHeight="1" x14ac:dyDescent="0.25">
      <c r="A65" s="42" t="s">
        <v>222</v>
      </c>
      <c r="B65" s="30"/>
      <c r="C65" s="23">
        <v>2</v>
      </c>
      <c r="D65" s="23" t="s">
        <v>17</v>
      </c>
      <c r="E65" s="24" t="s">
        <v>7</v>
      </c>
      <c r="F65" s="44">
        <f>SUMIF('Student data'!$D$24:$AQ$24,"x",'Student data'!D130:AQ130)</f>
        <v>0</v>
      </c>
      <c r="G65" s="232">
        <f t="shared" si="4"/>
        <v>0</v>
      </c>
      <c r="H65" s="242" t="s">
        <v>262</v>
      </c>
    </row>
    <row r="66" spans="1:8" x14ac:dyDescent="0.25">
      <c r="A66" s="42">
        <v>23</v>
      </c>
      <c r="B66" s="30"/>
      <c r="C66" s="23">
        <v>3</v>
      </c>
      <c r="D66" s="23" t="s">
        <v>12</v>
      </c>
      <c r="E66" s="24" t="s">
        <v>9</v>
      </c>
      <c r="F66" s="44">
        <f>SUMIF('Student data'!$D$24:$AQ$24,"x",'Student data'!D131:AQ131)</f>
        <v>0</v>
      </c>
      <c r="G66" s="232">
        <f t="shared" si="4"/>
        <v>0</v>
      </c>
      <c r="H66" s="242" t="s">
        <v>263</v>
      </c>
    </row>
    <row r="67" spans="1:8" ht="15.75" thickBot="1" x14ac:dyDescent="0.3">
      <c r="D67" s="39"/>
      <c r="E67" s="16"/>
      <c r="F67" s="14"/>
      <c r="G67" s="81"/>
      <c r="H67" s="82"/>
    </row>
    <row r="68" spans="1:8" ht="15.75" thickBot="1" x14ac:dyDescent="0.3">
      <c r="D68" s="20"/>
      <c r="E68" s="40" t="s">
        <v>18</v>
      </c>
      <c r="F68" s="15">
        <f>SUM(F20:F66)</f>
        <v>0</v>
      </c>
      <c r="G68" s="81"/>
      <c r="H68" s="82"/>
    </row>
    <row r="69" spans="1:8" x14ac:dyDescent="0.25">
      <c r="G69" s="81"/>
      <c r="H69" s="82"/>
    </row>
    <row r="70" spans="1:8" x14ac:dyDescent="0.25">
      <c r="G70" s="81"/>
      <c r="H70" s="82"/>
    </row>
    <row r="71" spans="1:8" x14ac:dyDescent="0.25">
      <c r="B71" s="18"/>
      <c r="G71" s="81"/>
      <c r="H71" s="82"/>
    </row>
    <row r="72" spans="1:8" x14ac:dyDescent="0.25">
      <c r="B72" s="18"/>
      <c r="G72" s="81"/>
      <c r="H72" s="82"/>
    </row>
    <row r="73" spans="1:8" x14ac:dyDescent="0.25">
      <c r="B73" s="18"/>
      <c r="G73" s="81"/>
      <c r="H73" s="82"/>
    </row>
    <row r="74" spans="1:8" x14ac:dyDescent="0.25">
      <c r="G74" s="81"/>
      <c r="H74" s="82"/>
    </row>
    <row r="75" spans="1:8" x14ac:dyDescent="0.25">
      <c r="G75" s="81"/>
      <c r="H75" s="82"/>
    </row>
  </sheetData>
  <sheetProtection password="ECC0" sheet="1" objects="1" scenarios="1" formatCells="0" formatColumns="0" formatRows="0" insertColumns="0" insertRows="0"/>
  <mergeCells count="3">
    <mergeCell ref="A1:G1"/>
    <mergeCell ref="A2:F2"/>
    <mergeCell ref="I3:J3"/>
  </mergeCells>
  <conditionalFormatting sqref="D67">
    <cfRule type="cellIs" dxfId="392" priority="645" stopIfTrue="1" operator="equal">
      <formula>"Algebra"</formula>
    </cfRule>
    <cfRule type="cellIs" dxfId="391" priority="646" stopIfTrue="1" operator="equal">
      <formula>"Number"</formula>
    </cfRule>
    <cfRule type="cellIs" dxfId="390" priority="647" stopIfTrue="1" operator="equal">
      <formula>"Geometry and measures"</formula>
    </cfRule>
    <cfRule type="cellIs" dxfId="389" priority="648" stopIfTrue="1" operator="equal">
      <formula>"Statistics"</formula>
    </cfRule>
  </conditionalFormatting>
  <conditionalFormatting sqref="E67">
    <cfRule type="cellIs" dxfId="388" priority="642" stopIfTrue="1" operator="equal">
      <formula>"AO3"</formula>
    </cfRule>
    <cfRule type="cellIs" dxfId="387" priority="643" stopIfTrue="1" operator="equal">
      <formula>"AO2"</formula>
    </cfRule>
    <cfRule type="cellIs" dxfId="386" priority="644" stopIfTrue="1" operator="equal">
      <formula>"AO1"</formula>
    </cfRule>
  </conditionalFormatting>
  <conditionalFormatting sqref="I64">
    <cfRule type="cellIs" dxfId="385" priority="641" stopIfTrue="1" operator="equal">
      <formula>"Student's mark is above the national mean"</formula>
    </cfRule>
  </conditionalFormatting>
  <conditionalFormatting sqref="D70:D1048576 G67:G75 D19 D67:D68">
    <cfRule type="cellIs" dxfId="384" priority="639" operator="equal">
      <formula>"Probability"</formula>
    </cfRule>
  </conditionalFormatting>
  <conditionalFormatting sqref="D1">
    <cfRule type="cellIs" dxfId="383" priority="638" operator="equal">
      <formula>"Probability"</formula>
    </cfRule>
  </conditionalFormatting>
  <conditionalFormatting sqref="D60:D62 D64:D65 D51:D52 D20:D35 D54">
    <cfRule type="cellIs" dxfId="382" priority="477" stopIfTrue="1" operator="equal">
      <formula>"Algebra"</formula>
    </cfRule>
    <cfRule type="cellIs" dxfId="381" priority="478" stopIfTrue="1" operator="equal">
      <formula>"Number"</formula>
    </cfRule>
    <cfRule type="cellIs" dxfId="380" priority="479" stopIfTrue="1" operator="equal">
      <formula>"Geometry and measures"</formula>
    </cfRule>
    <cfRule type="cellIs" dxfId="379" priority="480" stopIfTrue="1" operator="equal">
      <formula>"Statistics"</formula>
    </cfRule>
  </conditionalFormatting>
  <conditionalFormatting sqref="E20:E37">
    <cfRule type="cellIs" dxfId="378" priority="474" stopIfTrue="1" operator="equal">
      <formula>"AO3"</formula>
    </cfRule>
    <cfRule type="cellIs" dxfId="377" priority="475" stopIfTrue="1" operator="equal">
      <formula>"AO2"</formula>
    </cfRule>
    <cfRule type="cellIs" dxfId="376" priority="476" stopIfTrue="1" operator="equal">
      <formula>"AO1"</formula>
    </cfRule>
  </conditionalFormatting>
  <conditionalFormatting sqref="D60:D62 D64:D65 D51:D52 D20:D35 D54">
    <cfRule type="cellIs" dxfId="375" priority="473" operator="equal">
      <formula>"RPR"</formula>
    </cfRule>
  </conditionalFormatting>
  <conditionalFormatting sqref="D60:D62 D64:D65 D51:D52 D20:D35 D54">
    <cfRule type="cellIs" dxfId="374" priority="472" operator="equal">
      <formula>"Probability"</formula>
    </cfRule>
  </conditionalFormatting>
  <conditionalFormatting sqref="E43:E45">
    <cfRule type="cellIs" dxfId="373" priority="451" stopIfTrue="1" operator="equal">
      <formula>"AO3"</formula>
    </cfRule>
    <cfRule type="cellIs" dxfId="372" priority="452" stopIfTrue="1" operator="equal">
      <formula>"AO2"</formula>
    </cfRule>
    <cfRule type="cellIs" dxfId="371" priority="453" stopIfTrue="1" operator="equal">
      <formula>"AO1"</formula>
    </cfRule>
  </conditionalFormatting>
  <conditionalFormatting sqref="E48:E52">
    <cfRule type="cellIs" dxfId="370" priority="439" stopIfTrue="1" operator="equal">
      <formula>"AO3"</formula>
    </cfRule>
    <cfRule type="cellIs" dxfId="369" priority="440" stopIfTrue="1" operator="equal">
      <formula>"AO2"</formula>
    </cfRule>
    <cfRule type="cellIs" dxfId="368" priority="441" stopIfTrue="1" operator="equal">
      <formula>"AO1"</formula>
    </cfRule>
  </conditionalFormatting>
  <conditionalFormatting sqref="E62">
    <cfRule type="cellIs" dxfId="367" priority="421" stopIfTrue="1" operator="equal">
      <formula>"AO3"</formula>
    </cfRule>
    <cfRule type="cellIs" dxfId="366" priority="422" stopIfTrue="1" operator="equal">
      <formula>"AO2"</formula>
    </cfRule>
    <cfRule type="cellIs" dxfId="365" priority="423" stopIfTrue="1" operator="equal">
      <formula>"AO1"</formula>
    </cfRule>
  </conditionalFormatting>
  <conditionalFormatting sqref="D39:D46">
    <cfRule type="cellIs" dxfId="364" priority="396" stopIfTrue="1" operator="equal">
      <formula>"Algebra"</formula>
    </cfRule>
    <cfRule type="cellIs" dxfId="363" priority="397" stopIfTrue="1" operator="equal">
      <formula>"Number"</formula>
    </cfRule>
    <cfRule type="cellIs" dxfId="362" priority="398" stopIfTrue="1" operator="equal">
      <formula>"Geometry and measures"</formula>
    </cfRule>
    <cfRule type="cellIs" dxfId="361" priority="399" stopIfTrue="1" operator="equal">
      <formula>"Statistics"</formula>
    </cfRule>
  </conditionalFormatting>
  <conditionalFormatting sqref="D39:D46">
    <cfRule type="cellIs" dxfId="360" priority="395" operator="equal">
      <formula>"RPR"</formula>
    </cfRule>
  </conditionalFormatting>
  <conditionalFormatting sqref="D39:D46">
    <cfRule type="cellIs" dxfId="359" priority="394" operator="equal">
      <formula>"Probability"</formula>
    </cfRule>
  </conditionalFormatting>
  <conditionalFormatting sqref="D36:D38">
    <cfRule type="cellIs" dxfId="358" priority="321" stopIfTrue="1" operator="equal">
      <formula>"Algebra"</formula>
    </cfRule>
    <cfRule type="cellIs" dxfId="357" priority="322" stopIfTrue="1" operator="equal">
      <formula>"Number"</formula>
    </cfRule>
    <cfRule type="cellIs" dxfId="356" priority="323" stopIfTrue="1" operator="equal">
      <formula>"Geometry and measures"</formula>
    </cfRule>
    <cfRule type="cellIs" dxfId="355" priority="324" stopIfTrue="1" operator="equal">
      <formula>"Statistics"</formula>
    </cfRule>
  </conditionalFormatting>
  <conditionalFormatting sqref="D36:D38">
    <cfRule type="cellIs" dxfId="354" priority="320" operator="equal">
      <formula>"RPR"</formula>
    </cfRule>
  </conditionalFormatting>
  <conditionalFormatting sqref="D36:D38">
    <cfRule type="cellIs" dxfId="353" priority="319" operator="equal">
      <formula>"Probability"</formula>
    </cfRule>
  </conditionalFormatting>
  <conditionalFormatting sqref="D56">
    <cfRule type="cellIs" dxfId="352" priority="291" stopIfTrue="1" operator="equal">
      <formula>"Algebra"</formula>
    </cfRule>
    <cfRule type="cellIs" dxfId="351" priority="292" stopIfTrue="1" operator="equal">
      <formula>"Number"</formula>
    </cfRule>
    <cfRule type="cellIs" dxfId="350" priority="293" stopIfTrue="1" operator="equal">
      <formula>"Geometry and measures"</formula>
    </cfRule>
    <cfRule type="cellIs" dxfId="349" priority="294" stopIfTrue="1" operator="equal">
      <formula>"Statistics"</formula>
    </cfRule>
  </conditionalFormatting>
  <conditionalFormatting sqref="D56">
    <cfRule type="cellIs" dxfId="348" priority="290" operator="equal">
      <formula>"RPR"</formula>
    </cfRule>
  </conditionalFormatting>
  <conditionalFormatting sqref="D56">
    <cfRule type="cellIs" dxfId="347" priority="289" operator="equal">
      <formula>"Probability"</formula>
    </cfRule>
  </conditionalFormatting>
  <conditionalFormatting sqref="E39:E41">
    <cfRule type="cellIs" dxfId="346" priority="244" stopIfTrue="1" operator="equal">
      <formula>"AO3"</formula>
    </cfRule>
    <cfRule type="cellIs" dxfId="345" priority="245" stopIfTrue="1" operator="equal">
      <formula>"AO2"</formula>
    </cfRule>
    <cfRule type="cellIs" dxfId="344" priority="246" stopIfTrue="1" operator="equal">
      <formula>"AO1"</formula>
    </cfRule>
  </conditionalFormatting>
  <conditionalFormatting sqref="D59">
    <cfRule type="cellIs" dxfId="343" priority="186" stopIfTrue="1" operator="equal">
      <formula>"Algebra"</formula>
    </cfRule>
    <cfRule type="cellIs" dxfId="342" priority="187" stopIfTrue="1" operator="equal">
      <formula>"Number"</formula>
    </cfRule>
    <cfRule type="cellIs" dxfId="341" priority="188" stopIfTrue="1" operator="equal">
      <formula>"Geometry and measures"</formula>
    </cfRule>
    <cfRule type="cellIs" dxfId="340" priority="189" stopIfTrue="1" operator="equal">
      <formula>"Statistics"</formula>
    </cfRule>
  </conditionalFormatting>
  <conditionalFormatting sqref="D59">
    <cfRule type="cellIs" dxfId="339" priority="185" operator="equal">
      <formula>"RPR"</formula>
    </cfRule>
  </conditionalFormatting>
  <conditionalFormatting sqref="D59">
    <cfRule type="cellIs" dxfId="338" priority="184" operator="equal">
      <formula>"Probability"</formula>
    </cfRule>
  </conditionalFormatting>
  <conditionalFormatting sqref="E59">
    <cfRule type="cellIs" dxfId="337" priority="148" stopIfTrue="1" operator="equal">
      <formula>"AO3"</formula>
    </cfRule>
    <cfRule type="cellIs" dxfId="336" priority="149" stopIfTrue="1" operator="equal">
      <formula>"AO2"</formula>
    </cfRule>
    <cfRule type="cellIs" dxfId="335" priority="150" stopIfTrue="1" operator="equal">
      <formula>"AO1"</formula>
    </cfRule>
  </conditionalFormatting>
  <conditionalFormatting sqref="D47:D50">
    <cfRule type="cellIs" dxfId="334" priority="123" stopIfTrue="1" operator="equal">
      <formula>"Algebra"</formula>
    </cfRule>
    <cfRule type="cellIs" dxfId="333" priority="124" stopIfTrue="1" operator="equal">
      <formula>"Number"</formula>
    </cfRule>
    <cfRule type="cellIs" dxfId="332" priority="125" stopIfTrue="1" operator="equal">
      <formula>"Geometry and measures"</formula>
    </cfRule>
    <cfRule type="cellIs" dxfId="331" priority="126" stopIfTrue="1" operator="equal">
      <formula>"Statistics"</formula>
    </cfRule>
  </conditionalFormatting>
  <conditionalFormatting sqref="D47:D50">
    <cfRule type="cellIs" dxfId="330" priority="122" operator="equal">
      <formula>"RPR"</formula>
    </cfRule>
  </conditionalFormatting>
  <conditionalFormatting sqref="D47:D50">
    <cfRule type="cellIs" dxfId="329" priority="121" operator="equal">
      <formula>"Probability"</formula>
    </cfRule>
  </conditionalFormatting>
  <conditionalFormatting sqref="D55">
    <cfRule type="cellIs" dxfId="328" priority="117" stopIfTrue="1" operator="equal">
      <formula>"Algebra"</formula>
    </cfRule>
    <cfRule type="cellIs" dxfId="327" priority="118" stopIfTrue="1" operator="equal">
      <formula>"Number"</formula>
    </cfRule>
    <cfRule type="cellIs" dxfId="326" priority="119" stopIfTrue="1" operator="equal">
      <formula>"Geometry and measures"</formula>
    </cfRule>
    <cfRule type="cellIs" dxfId="325" priority="120" stopIfTrue="1" operator="equal">
      <formula>"Statistics"</formula>
    </cfRule>
  </conditionalFormatting>
  <conditionalFormatting sqref="D55">
    <cfRule type="cellIs" dxfId="324" priority="116" operator="equal">
      <formula>"RPR"</formula>
    </cfRule>
  </conditionalFormatting>
  <conditionalFormatting sqref="D55">
    <cfRule type="cellIs" dxfId="323" priority="115" operator="equal">
      <formula>"Probability"</formula>
    </cfRule>
  </conditionalFormatting>
  <conditionalFormatting sqref="D57">
    <cfRule type="cellIs" dxfId="322" priority="111" stopIfTrue="1" operator="equal">
      <formula>"Algebra"</formula>
    </cfRule>
    <cfRule type="cellIs" dxfId="321" priority="112" stopIfTrue="1" operator="equal">
      <formula>"Number"</formula>
    </cfRule>
    <cfRule type="cellIs" dxfId="320" priority="113" stopIfTrue="1" operator="equal">
      <formula>"Geometry and measures"</formula>
    </cfRule>
    <cfRule type="cellIs" dxfId="319" priority="114" stopIfTrue="1" operator="equal">
      <formula>"Statistics"</formula>
    </cfRule>
  </conditionalFormatting>
  <conditionalFormatting sqref="D57">
    <cfRule type="cellIs" dxfId="318" priority="110" operator="equal">
      <formula>"RPR"</formula>
    </cfRule>
  </conditionalFormatting>
  <conditionalFormatting sqref="D57">
    <cfRule type="cellIs" dxfId="317" priority="109" operator="equal">
      <formula>"Probability"</formula>
    </cfRule>
  </conditionalFormatting>
  <conditionalFormatting sqref="D66">
    <cfRule type="cellIs" dxfId="316" priority="105" stopIfTrue="1" operator="equal">
      <formula>"Algebra"</formula>
    </cfRule>
    <cfRule type="cellIs" dxfId="315" priority="106" stopIfTrue="1" operator="equal">
      <formula>"Number"</formula>
    </cfRule>
    <cfRule type="cellIs" dxfId="314" priority="107" stopIfTrue="1" operator="equal">
      <formula>"Geometry and measures"</formula>
    </cfRule>
    <cfRule type="cellIs" dxfId="313" priority="108" stopIfTrue="1" operator="equal">
      <formula>"Statistics"</formula>
    </cfRule>
  </conditionalFormatting>
  <conditionalFormatting sqref="D66">
    <cfRule type="cellIs" dxfId="312" priority="104" operator="equal">
      <formula>"RPR"</formula>
    </cfRule>
  </conditionalFormatting>
  <conditionalFormatting sqref="D66">
    <cfRule type="cellIs" dxfId="311" priority="103" operator="equal">
      <formula>"Probability"</formula>
    </cfRule>
  </conditionalFormatting>
  <conditionalFormatting sqref="E47">
    <cfRule type="cellIs" dxfId="310" priority="91" stopIfTrue="1" operator="equal">
      <formula>"AO3"</formula>
    </cfRule>
    <cfRule type="cellIs" dxfId="309" priority="92" stopIfTrue="1" operator="equal">
      <formula>"AO2"</formula>
    </cfRule>
    <cfRule type="cellIs" dxfId="308" priority="93" stopIfTrue="1" operator="equal">
      <formula>"AO1"</formula>
    </cfRule>
  </conditionalFormatting>
  <conditionalFormatting sqref="E53">
    <cfRule type="cellIs" dxfId="307" priority="88" stopIfTrue="1" operator="equal">
      <formula>"AO3"</formula>
    </cfRule>
    <cfRule type="cellIs" dxfId="306" priority="89" stopIfTrue="1" operator="equal">
      <formula>"AO2"</formula>
    </cfRule>
    <cfRule type="cellIs" dxfId="305" priority="90" stopIfTrue="1" operator="equal">
      <formula>"AO1"</formula>
    </cfRule>
  </conditionalFormatting>
  <conditionalFormatting sqref="G20:G66">
    <cfRule type="colorScale" priority="61">
      <colorScale>
        <cfvo type="num" val="0"/>
        <cfvo type="num" val="1"/>
        <color theme="9" tint="-0.249977111117893"/>
        <color rgb="FF00B050"/>
      </colorScale>
    </cfRule>
  </conditionalFormatting>
  <conditionalFormatting sqref="D53">
    <cfRule type="cellIs" dxfId="304" priority="57" stopIfTrue="1" operator="equal">
      <formula>"Algebra"</formula>
    </cfRule>
    <cfRule type="cellIs" dxfId="303" priority="58" stopIfTrue="1" operator="equal">
      <formula>"Number"</formula>
    </cfRule>
    <cfRule type="cellIs" dxfId="302" priority="59" stopIfTrue="1" operator="equal">
      <formula>"Geometry and measures"</formula>
    </cfRule>
    <cfRule type="cellIs" dxfId="301" priority="60" stopIfTrue="1" operator="equal">
      <formula>"Statistics"</formula>
    </cfRule>
  </conditionalFormatting>
  <conditionalFormatting sqref="D53">
    <cfRule type="cellIs" dxfId="300" priority="56" operator="equal">
      <formula>"RPR"</formula>
    </cfRule>
  </conditionalFormatting>
  <conditionalFormatting sqref="D53">
    <cfRule type="cellIs" dxfId="299" priority="55" operator="equal">
      <formula>"Probability"</formula>
    </cfRule>
  </conditionalFormatting>
  <conditionalFormatting sqref="D58">
    <cfRule type="cellIs" dxfId="298" priority="51" stopIfTrue="1" operator="equal">
      <formula>"Algebra"</formula>
    </cfRule>
    <cfRule type="cellIs" dxfId="297" priority="52" stopIfTrue="1" operator="equal">
      <formula>"Number"</formula>
    </cfRule>
    <cfRule type="cellIs" dxfId="296" priority="53" stopIfTrue="1" operator="equal">
      <formula>"Geometry and measures"</formula>
    </cfRule>
    <cfRule type="cellIs" dxfId="295" priority="54" stopIfTrue="1" operator="equal">
      <formula>"Statistics"</formula>
    </cfRule>
  </conditionalFormatting>
  <conditionalFormatting sqref="D58">
    <cfRule type="cellIs" dxfId="294" priority="50" operator="equal">
      <formula>"RPR"</formula>
    </cfRule>
  </conditionalFormatting>
  <conditionalFormatting sqref="D58">
    <cfRule type="cellIs" dxfId="293" priority="49" operator="equal">
      <formula>"Probability"</formula>
    </cfRule>
  </conditionalFormatting>
  <conditionalFormatting sqref="D63">
    <cfRule type="cellIs" dxfId="292" priority="45" stopIfTrue="1" operator="equal">
      <formula>"Algebra"</formula>
    </cfRule>
    <cfRule type="cellIs" dxfId="291" priority="46" stopIfTrue="1" operator="equal">
      <formula>"Number"</formula>
    </cfRule>
    <cfRule type="cellIs" dxfId="290" priority="47" stopIfTrue="1" operator="equal">
      <formula>"Geometry and measures"</formula>
    </cfRule>
    <cfRule type="cellIs" dxfId="289" priority="48" stopIfTrue="1" operator="equal">
      <formula>"Statistics"</formula>
    </cfRule>
  </conditionalFormatting>
  <conditionalFormatting sqref="D63">
    <cfRule type="cellIs" dxfId="288" priority="44" operator="equal">
      <formula>"RPR"</formula>
    </cfRule>
  </conditionalFormatting>
  <conditionalFormatting sqref="D63">
    <cfRule type="cellIs" dxfId="287" priority="43" operator="equal">
      <formula>"Probability"</formula>
    </cfRule>
  </conditionalFormatting>
  <conditionalFormatting sqref="E38">
    <cfRule type="cellIs" dxfId="286" priority="40" stopIfTrue="1" operator="equal">
      <formula>"AO3"</formula>
    </cfRule>
    <cfRule type="cellIs" dxfId="285" priority="41" stopIfTrue="1" operator="equal">
      <formula>"AO2"</formula>
    </cfRule>
    <cfRule type="cellIs" dxfId="284" priority="42" stopIfTrue="1" operator="equal">
      <formula>"AO1"</formula>
    </cfRule>
  </conditionalFormatting>
  <conditionalFormatting sqref="E42">
    <cfRule type="cellIs" dxfId="283" priority="37" stopIfTrue="1" operator="equal">
      <formula>"AO3"</formula>
    </cfRule>
    <cfRule type="cellIs" dxfId="282" priority="38" stopIfTrue="1" operator="equal">
      <formula>"AO2"</formula>
    </cfRule>
    <cfRule type="cellIs" dxfId="281" priority="39" stopIfTrue="1" operator="equal">
      <formula>"AO1"</formula>
    </cfRule>
  </conditionalFormatting>
  <conditionalFormatting sqref="E46">
    <cfRule type="cellIs" dxfId="280" priority="34" stopIfTrue="1" operator="equal">
      <formula>"AO3"</formula>
    </cfRule>
    <cfRule type="cellIs" dxfId="279" priority="35" stopIfTrue="1" operator="equal">
      <formula>"AO2"</formula>
    </cfRule>
    <cfRule type="cellIs" dxfId="278" priority="36" stopIfTrue="1" operator="equal">
      <formula>"AO1"</formula>
    </cfRule>
  </conditionalFormatting>
  <conditionalFormatting sqref="E54">
    <cfRule type="cellIs" dxfId="277" priority="31" stopIfTrue="1" operator="equal">
      <formula>"AO3"</formula>
    </cfRule>
    <cfRule type="cellIs" dxfId="276" priority="32" stopIfTrue="1" operator="equal">
      <formula>"AO2"</formula>
    </cfRule>
    <cfRule type="cellIs" dxfId="275" priority="33" stopIfTrue="1" operator="equal">
      <formula>"AO1"</formula>
    </cfRule>
  </conditionalFormatting>
  <conditionalFormatting sqref="E55">
    <cfRule type="cellIs" dxfId="274" priority="28" stopIfTrue="1" operator="equal">
      <formula>"AO3"</formula>
    </cfRule>
    <cfRule type="cellIs" dxfId="273" priority="29" stopIfTrue="1" operator="equal">
      <formula>"AO2"</formula>
    </cfRule>
    <cfRule type="cellIs" dxfId="272" priority="30" stopIfTrue="1" operator="equal">
      <formula>"AO1"</formula>
    </cfRule>
  </conditionalFormatting>
  <conditionalFormatting sqref="E56">
    <cfRule type="cellIs" dxfId="271" priority="25" stopIfTrue="1" operator="equal">
      <formula>"AO3"</formula>
    </cfRule>
    <cfRule type="cellIs" dxfId="270" priority="26" stopIfTrue="1" operator="equal">
      <formula>"AO2"</formula>
    </cfRule>
    <cfRule type="cellIs" dxfId="269" priority="27" stopIfTrue="1" operator="equal">
      <formula>"AO1"</formula>
    </cfRule>
  </conditionalFormatting>
  <conditionalFormatting sqref="E57">
    <cfRule type="cellIs" dxfId="268" priority="22" stopIfTrue="1" operator="equal">
      <formula>"AO3"</formula>
    </cfRule>
    <cfRule type="cellIs" dxfId="267" priority="23" stopIfTrue="1" operator="equal">
      <formula>"AO2"</formula>
    </cfRule>
    <cfRule type="cellIs" dxfId="266" priority="24" stopIfTrue="1" operator="equal">
      <formula>"AO1"</formula>
    </cfRule>
  </conditionalFormatting>
  <conditionalFormatting sqref="E58">
    <cfRule type="cellIs" dxfId="265" priority="19" stopIfTrue="1" operator="equal">
      <formula>"AO3"</formula>
    </cfRule>
    <cfRule type="cellIs" dxfId="264" priority="20" stopIfTrue="1" operator="equal">
      <formula>"AO2"</formula>
    </cfRule>
    <cfRule type="cellIs" dxfId="263" priority="21" stopIfTrue="1" operator="equal">
      <formula>"AO1"</formula>
    </cfRule>
  </conditionalFormatting>
  <conditionalFormatting sqref="E60">
    <cfRule type="cellIs" dxfId="262" priority="16" stopIfTrue="1" operator="equal">
      <formula>"AO3"</formula>
    </cfRule>
    <cfRule type="cellIs" dxfId="261" priority="17" stopIfTrue="1" operator="equal">
      <formula>"AO2"</formula>
    </cfRule>
    <cfRule type="cellIs" dxfId="260" priority="18" stopIfTrue="1" operator="equal">
      <formula>"AO1"</formula>
    </cfRule>
  </conditionalFormatting>
  <conditionalFormatting sqref="E61">
    <cfRule type="cellIs" dxfId="259" priority="13" stopIfTrue="1" operator="equal">
      <formula>"AO3"</formula>
    </cfRule>
    <cfRule type="cellIs" dxfId="258" priority="14" stopIfTrue="1" operator="equal">
      <formula>"AO2"</formula>
    </cfRule>
    <cfRule type="cellIs" dxfId="257" priority="15" stopIfTrue="1" operator="equal">
      <formula>"AO1"</formula>
    </cfRule>
  </conditionalFormatting>
  <conditionalFormatting sqref="E63">
    <cfRule type="cellIs" dxfId="256" priority="10" stopIfTrue="1" operator="equal">
      <formula>"AO3"</formula>
    </cfRule>
    <cfRule type="cellIs" dxfId="255" priority="11" stopIfTrue="1" operator="equal">
      <formula>"AO2"</formula>
    </cfRule>
    <cfRule type="cellIs" dxfId="254" priority="12" stopIfTrue="1" operator="equal">
      <formula>"AO1"</formula>
    </cfRule>
  </conditionalFormatting>
  <conditionalFormatting sqref="E64">
    <cfRule type="cellIs" dxfId="253" priority="7" stopIfTrue="1" operator="equal">
      <formula>"AO3"</formula>
    </cfRule>
    <cfRule type="cellIs" dxfId="252" priority="8" stopIfTrue="1" operator="equal">
      <formula>"AO2"</formula>
    </cfRule>
    <cfRule type="cellIs" dxfId="251" priority="9" stopIfTrue="1" operator="equal">
      <formula>"AO1"</formula>
    </cfRule>
  </conditionalFormatting>
  <conditionalFormatting sqref="E65">
    <cfRule type="cellIs" dxfId="250" priority="4" stopIfTrue="1" operator="equal">
      <formula>"AO3"</formula>
    </cfRule>
    <cfRule type="cellIs" dxfId="249" priority="5" stopIfTrue="1" operator="equal">
      <formula>"AO2"</formula>
    </cfRule>
    <cfRule type="cellIs" dxfId="248" priority="6" stopIfTrue="1" operator="equal">
      <formula>"AO1"</formula>
    </cfRule>
  </conditionalFormatting>
  <conditionalFormatting sqref="E66">
    <cfRule type="cellIs" dxfId="247" priority="1" stopIfTrue="1" operator="equal">
      <formula>"AO3"</formula>
    </cfRule>
    <cfRule type="cellIs" dxfId="246" priority="2" stopIfTrue="1" operator="equal">
      <formula>"AO2"</formula>
    </cfRule>
    <cfRule type="cellIs" dxfId="245" priority="3"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573" id="{D65E7D16-76B4-42F7-90DD-5C4A0445CF40}">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1"/>
  <sheetViews>
    <sheetView workbookViewId="0">
      <selection activeCell="B3" sqref="B3"/>
    </sheetView>
  </sheetViews>
  <sheetFormatPr defaultRowHeight="15" x14ac:dyDescent="0.25"/>
  <cols>
    <col min="1" max="1" width="13.85546875" style="1" customWidth="1"/>
    <col min="2" max="2" width="10.7109375" style="1" customWidth="1"/>
    <col min="3" max="3" width="12.5703125" style="1" customWidth="1"/>
    <col min="4" max="4" width="25.140625" style="1" customWidth="1"/>
    <col min="5" max="7" width="12.7109375" style="1" customWidth="1"/>
    <col min="8" max="8" width="52.7109375" style="237" customWidth="1"/>
    <col min="9" max="16384" width="9.140625" style="1"/>
  </cols>
  <sheetData>
    <row r="1" spans="1:10" ht="65.25" customHeight="1" x14ac:dyDescent="0.25">
      <c r="A1" s="304" t="s">
        <v>90</v>
      </c>
      <c r="B1" s="305"/>
      <c r="C1" s="305"/>
      <c r="D1" s="305"/>
      <c r="E1" s="305"/>
      <c r="F1" s="305"/>
      <c r="G1" s="309"/>
    </row>
    <row r="2" spans="1:10" ht="46.5" customHeight="1" thickBot="1" x14ac:dyDescent="0.3">
      <c r="A2" s="307" t="s">
        <v>79</v>
      </c>
      <c r="B2" s="308"/>
      <c r="C2" s="308"/>
      <c r="D2" s="308"/>
      <c r="E2" s="308"/>
      <c r="F2" s="308"/>
    </row>
    <row r="3" spans="1:10" s="21" customFormat="1" ht="47.25" customHeight="1" thickBot="1" x14ac:dyDescent="0.3">
      <c r="D3" s="155" t="str">
        <f>IF(COUNTBLANK('Student data'!D24:AQ24)=40,"No student is selected",'Student data'!M8)&amp;" in row 24 of the 'Student data' worksheet"</f>
        <v>No student is selected in row 24 of the 'Student data' worksheet</v>
      </c>
      <c r="E3" s="154" t="s">
        <v>14</v>
      </c>
      <c r="F3" s="19" t="s">
        <v>5</v>
      </c>
      <c r="G3" s="19" t="s">
        <v>15</v>
      </c>
      <c r="H3" s="238"/>
      <c r="I3" s="296" t="s">
        <v>94</v>
      </c>
      <c r="J3" s="303"/>
    </row>
    <row r="4" spans="1:10" x14ac:dyDescent="0.25">
      <c r="B4" s="25"/>
      <c r="C4" s="25"/>
      <c r="D4" s="25" t="s">
        <v>11</v>
      </c>
      <c r="E4" s="2">
        <f>SUMIF(D20:D64,"Number",C20:C64)</f>
        <v>22</v>
      </c>
      <c r="F4" s="2">
        <f>SUMIF(D20:D64,"Number",F20:F64)</f>
        <v>0</v>
      </c>
      <c r="G4" s="212">
        <f>F4/E4</f>
        <v>0</v>
      </c>
      <c r="I4" s="90">
        <v>5</v>
      </c>
      <c r="J4" s="226">
        <v>55</v>
      </c>
    </row>
    <row r="5" spans="1:10" x14ac:dyDescent="0.25">
      <c r="B5" s="26"/>
      <c r="C5" s="26"/>
      <c r="D5" s="26" t="s">
        <v>12</v>
      </c>
      <c r="E5" s="3">
        <f>SUMIF(D20:D64,"Algebra",C20:C64)</f>
        <v>21</v>
      </c>
      <c r="F5" s="3">
        <f>SUMIF(D20:D64,"Algebra",F20:F64)</f>
        <v>0</v>
      </c>
      <c r="G5" s="213">
        <f t="shared" ref="G5:G13" si="0">F5/E5</f>
        <v>0</v>
      </c>
      <c r="I5" s="91">
        <v>4</v>
      </c>
      <c r="J5" s="227">
        <v>43</v>
      </c>
    </row>
    <row r="6" spans="1:10" x14ac:dyDescent="0.25">
      <c r="B6" s="27"/>
      <c r="C6" s="27"/>
      <c r="D6" s="27" t="s">
        <v>16</v>
      </c>
      <c r="E6" s="4">
        <f>SUMIF(D20:D64,"RPR",C20:C64)</f>
        <v>21</v>
      </c>
      <c r="F6" s="4">
        <f>SUMIF(D20:D64,"RPR",F20:F64)</f>
        <v>0</v>
      </c>
      <c r="G6" s="214">
        <f t="shared" si="0"/>
        <v>0</v>
      </c>
      <c r="I6" s="91">
        <v>3</v>
      </c>
      <c r="J6" s="227">
        <v>31</v>
      </c>
    </row>
    <row r="7" spans="1:10" x14ac:dyDescent="0.25">
      <c r="B7" s="28"/>
      <c r="C7" s="28"/>
      <c r="D7" s="28" t="s">
        <v>8</v>
      </c>
      <c r="E7" s="5">
        <f>SUMIF(D20:D64,"Geometry and measures",C20:C64)</f>
        <v>19</v>
      </c>
      <c r="F7" s="5">
        <f>SUMIF(D20:D64,"Geometry and measures",F20:F64)</f>
        <v>0</v>
      </c>
      <c r="G7" s="215">
        <f t="shared" si="0"/>
        <v>0</v>
      </c>
      <c r="I7" s="91">
        <v>2</v>
      </c>
      <c r="J7" s="227">
        <v>20</v>
      </c>
    </row>
    <row r="8" spans="1:10" x14ac:dyDescent="0.25">
      <c r="B8" s="29"/>
      <c r="C8" s="29"/>
      <c r="D8" s="29" t="s">
        <v>17</v>
      </c>
      <c r="E8" s="6">
        <f>SUMIF(D20:D64,"Probability",C20:C64)</f>
        <v>13</v>
      </c>
      <c r="F8" s="6">
        <f>SUMIF(D20:D64,"Probability",F20:F64)</f>
        <v>0</v>
      </c>
      <c r="G8" s="216">
        <f t="shared" si="0"/>
        <v>0</v>
      </c>
      <c r="I8" s="91">
        <v>1</v>
      </c>
      <c r="J8" s="227">
        <v>8</v>
      </c>
    </row>
    <row r="9" spans="1:10" ht="15.75" thickBot="1" x14ac:dyDescent="0.3">
      <c r="B9" s="31"/>
      <c r="C9" s="31"/>
      <c r="D9" s="31" t="s">
        <v>6</v>
      </c>
      <c r="E9" s="7">
        <f>SUMIF(D20:D64,"Statistics",C20:C64)</f>
        <v>4</v>
      </c>
      <c r="F9" s="7">
        <f>SUMIF(D20:D64,"Statistics",F20:F64)</f>
        <v>0</v>
      </c>
      <c r="G9" s="217">
        <f t="shared" si="0"/>
        <v>0</v>
      </c>
      <c r="I9" s="92" t="s">
        <v>42</v>
      </c>
      <c r="J9" s="228">
        <v>0</v>
      </c>
    </row>
    <row r="10" spans="1:10" x14ac:dyDescent="0.25">
      <c r="B10" s="40"/>
      <c r="C10" s="40"/>
      <c r="D10" s="8"/>
      <c r="E10" s="9"/>
      <c r="F10" s="9"/>
      <c r="G10" s="218"/>
    </row>
    <row r="11" spans="1:10" x14ac:dyDescent="0.25">
      <c r="B11" s="32"/>
      <c r="C11" s="32"/>
      <c r="D11" s="32" t="s">
        <v>9</v>
      </c>
      <c r="E11" s="10">
        <f>SUMIF(E20:E64,"AO1",C20:C64)</f>
        <v>32</v>
      </c>
      <c r="F11" s="10">
        <f>SUMIF(E20:E64,"AO1",F20:F64)</f>
        <v>0</v>
      </c>
      <c r="G11" s="219">
        <f t="shared" si="0"/>
        <v>0</v>
      </c>
    </row>
    <row r="12" spans="1:10" x14ac:dyDescent="0.25">
      <c r="B12" s="33"/>
      <c r="C12" s="33"/>
      <c r="D12" s="33" t="s">
        <v>7</v>
      </c>
      <c r="E12" s="11">
        <f>SUMIF(E20:E64,"AO2",C20:C64)</f>
        <v>31</v>
      </c>
      <c r="F12" s="11">
        <f>SUMIF(E20:E64,"AO2",F20:F64)</f>
        <v>0</v>
      </c>
      <c r="G12" s="220">
        <f t="shared" si="0"/>
        <v>0</v>
      </c>
    </row>
    <row r="13" spans="1:10" x14ac:dyDescent="0.25">
      <c r="B13" s="34"/>
      <c r="C13" s="34"/>
      <c r="D13" s="34" t="s">
        <v>10</v>
      </c>
      <c r="E13" s="12">
        <f>SUMIF(E20:E64,"AO3",C20:C64)</f>
        <v>37</v>
      </c>
      <c r="F13" s="12">
        <f>SUMIF(E20:E64,"AO3",F20:F64)</f>
        <v>0</v>
      </c>
      <c r="G13" s="221">
        <f t="shared" si="0"/>
        <v>0</v>
      </c>
    </row>
    <row r="14" spans="1:10" x14ac:dyDescent="0.25">
      <c r="B14" s="40"/>
      <c r="C14" s="40"/>
      <c r="D14" s="8"/>
      <c r="E14" s="9"/>
      <c r="F14" s="9"/>
      <c r="G14" s="46"/>
    </row>
    <row r="15" spans="1:10" x14ac:dyDescent="0.25">
      <c r="B15" s="13"/>
      <c r="C15" s="13"/>
      <c r="D15" s="13" t="s">
        <v>30</v>
      </c>
      <c r="E15" s="47">
        <f>SUMIF(B20:B64,"x",C20:C64)</f>
        <v>23</v>
      </c>
      <c r="F15" s="47">
        <f>SUMIF(B20:B64,"x",F20:F64)</f>
        <v>0</v>
      </c>
      <c r="G15" s="209">
        <f t="shared" ref="G15" si="1">F15/E15</f>
        <v>0</v>
      </c>
    </row>
    <row r="16" spans="1:10" ht="15.75" thickBot="1" x14ac:dyDescent="0.3">
      <c r="B16" s="35"/>
      <c r="C16" s="35"/>
      <c r="D16" s="35"/>
      <c r="E16" s="49"/>
      <c r="F16" s="49"/>
      <c r="G16" s="210"/>
    </row>
    <row r="17" spans="1:11" ht="15.75" thickBot="1" x14ac:dyDescent="0.3">
      <c r="B17" s="51"/>
      <c r="C17" s="51"/>
      <c r="D17" s="135" t="s">
        <v>85</v>
      </c>
      <c r="E17" s="52">
        <v>100</v>
      </c>
      <c r="F17" s="50">
        <f>SUM(F20:F64)</f>
        <v>0</v>
      </c>
      <c r="G17" s="211">
        <f>F17/E17</f>
        <v>0</v>
      </c>
      <c r="H17" s="239" t="str">
        <f>"Grade "&amp;IF(F17&lt;J8,"u",IF(F17&lt;J7,"1",IF(F17&lt;J6,"2",IF(F17&lt;J5,"3",IF(F17&lt;J4,"4","5")))))</f>
        <v>Grade u</v>
      </c>
    </row>
    <row r="18" spans="1:11" x14ac:dyDescent="0.25">
      <c r="I18" s="48"/>
      <c r="J18" s="48"/>
      <c r="K18" s="48"/>
    </row>
    <row r="19" spans="1:11" ht="45" x14ac:dyDescent="0.25">
      <c r="A19" s="19" t="s">
        <v>0</v>
      </c>
      <c r="B19" s="19" t="s">
        <v>1</v>
      </c>
      <c r="C19" s="19" t="s">
        <v>2</v>
      </c>
      <c r="D19" s="19" t="s">
        <v>3</v>
      </c>
      <c r="E19" s="19" t="s">
        <v>4</v>
      </c>
      <c r="F19" s="19" t="s">
        <v>5</v>
      </c>
      <c r="G19" s="19" t="s">
        <v>306</v>
      </c>
      <c r="H19" s="240" t="s">
        <v>39</v>
      </c>
    </row>
    <row r="20" spans="1:11" x14ac:dyDescent="0.25">
      <c r="A20" s="41" t="s">
        <v>223</v>
      </c>
      <c r="B20" s="22"/>
      <c r="C20" s="23">
        <v>1</v>
      </c>
      <c r="D20" s="23" t="s">
        <v>11</v>
      </c>
      <c r="E20" s="24" t="s">
        <v>9</v>
      </c>
      <c r="F20" s="44">
        <f>SUMIF('Student data'!$D$24:$AQ$24,"x",'Student data'!D133:AQ133)</f>
        <v>0</v>
      </c>
      <c r="G20" s="232">
        <f t="shared" ref="G20:G59" si="2">F20/C20</f>
        <v>0</v>
      </c>
      <c r="H20" s="241" t="s">
        <v>304</v>
      </c>
    </row>
    <row r="21" spans="1:11" x14ac:dyDescent="0.25">
      <c r="A21" s="41" t="s">
        <v>305</v>
      </c>
      <c r="B21" s="22"/>
      <c r="C21" s="23">
        <v>1</v>
      </c>
      <c r="D21" s="23" t="s">
        <v>11</v>
      </c>
      <c r="E21" s="24" t="s">
        <v>9</v>
      </c>
      <c r="F21" s="44">
        <f>SUMIF('Student data'!$D$24:$AQ$24,"x",'Student data'!D134:AQ134)</f>
        <v>0</v>
      </c>
      <c r="G21" s="232">
        <f t="shared" si="2"/>
        <v>0</v>
      </c>
      <c r="H21" s="242" t="s">
        <v>264</v>
      </c>
    </row>
    <row r="22" spans="1:11" x14ac:dyDescent="0.25">
      <c r="A22" s="41" t="s">
        <v>224</v>
      </c>
      <c r="B22" s="22"/>
      <c r="C22" s="23">
        <v>1</v>
      </c>
      <c r="D22" s="23" t="s">
        <v>11</v>
      </c>
      <c r="E22" s="24" t="s">
        <v>9</v>
      </c>
      <c r="F22" s="44">
        <f>SUMIF('Student data'!$D$24:$AQ$24,"x",'Student data'!D135:AQ135)</f>
        <v>0</v>
      </c>
      <c r="G22" s="232">
        <f t="shared" si="2"/>
        <v>0</v>
      </c>
      <c r="H22" s="241" t="s">
        <v>265</v>
      </c>
    </row>
    <row r="23" spans="1:11" x14ac:dyDescent="0.25">
      <c r="A23" s="41" t="s">
        <v>225</v>
      </c>
      <c r="B23" s="22"/>
      <c r="C23" s="23">
        <v>1</v>
      </c>
      <c r="D23" s="23" t="s">
        <v>11</v>
      </c>
      <c r="E23" s="24" t="s">
        <v>9</v>
      </c>
      <c r="F23" s="44">
        <f>SUMIF('Student data'!$D$24:$AQ$24,"x",'Student data'!D136:AQ136)</f>
        <v>0</v>
      </c>
      <c r="G23" s="232">
        <f t="shared" si="2"/>
        <v>0</v>
      </c>
      <c r="H23" s="241" t="s">
        <v>266</v>
      </c>
    </row>
    <row r="24" spans="1:11" x14ac:dyDescent="0.25">
      <c r="A24" s="41" t="s">
        <v>226</v>
      </c>
      <c r="B24" s="22"/>
      <c r="C24" s="23">
        <v>1</v>
      </c>
      <c r="D24" s="23" t="s">
        <v>11</v>
      </c>
      <c r="E24" s="24" t="s">
        <v>9</v>
      </c>
      <c r="F24" s="44">
        <f>SUMIF('Student data'!$D$24:$AQ$24,"x",'Student data'!D137:AQ137)</f>
        <v>0</v>
      </c>
      <c r="G24" s="232">
        <f t="shared" si="2"/>
        <v>0</v>
      </c>
      <c r="H24" s="242" t="s">
        <v>267</v>
      </c>
    </row>
    <row r="25" spans="1:11" x14ac:dyDescent="0.25">
      <c r="A25" s="42" t="s">
        <v>227</v>
      </c>
      <c r="B25" s="30"/>
      <c r="C25" s="23">
        <v>1</v>
      </c>
      <c r="D25" s="23" t="s">
        <v>86</v>
      </c>
      <c r="E25" s="24" t="s">
        <v>9</v>
      </c>
      <c r="F25" s="44">
        <f>SUMIF('Student data'!$D$24:$AQ$24,"x",'Student data'!D138:AQ138)</f>
        <v>0</v>
      </c>
      <c r="G25" s="232">
        <f t="shared" si="2"/>
        <v>0</v>
      </c>
      <c r="H25" s="241" t="s">
        <v>268</v>
      </c>
    </row>
    <row r="26" spans="1:11" x14ac:dyDescent="0.25">
      <c r="A26" s="42">
        <v>2</v>
      </c>
      <c r="B26" s="30"/>
      <c r="C26" s="23">
        <v>2</v>
      </c>
      <c r="D26" s="23" t="s">
        <v>11</v>
      </c>
      <c r="E26" s="24" t="s">
        <v>9</v>
      </c>
      <c r="F26" s="44">
        <f>SUMIF('Student data'!$D$24:$AQ$24,"x",'Student data'!D139:AQ139)</f>
        <v>0</v>
      </c>
      <c r="G26" s="232">
        <f t="shared" si="2"/>
        <v>0</v>
      </c>
      <c r="H26" s="243" t="s">
        <v>269</v>
      </c>
    </row>
    <row r="27" spans="1:11" x14ac:dyDescent="0.25">
      <c r="A27" s="42" t="s">
        <v>196</v>
      </c>
      <c r="B27" s="30"/>
      <c r="C27" s="23">
        <v>1</v>
      </c>
      <c r="D27" s="23" t="s">
        <v>11</v>
      </c>
      <c r="E27" s="24" t="s">
        <v>9</v>
      </c>
      <c r="F27" s="44">
        <f>SUMIF('Student data'!$D$24:$AQ$24,"x",'Student data'!D140:AQ140)</f>
        <v>0</v>
      </c>
      <c r="G27" s="232">
        <f t="shared" si="2"/>
        <v>0</v>
      </c>
      <c r="H27" s="243" t="s">
        <v>270</v>
      </c>
    </row>
    <row r="28" spans="1:11" x14ac:dyDescent="0.25">
      <c r="A28" s="42" t="s">
        <v>160</v>
      </c>
      <c r="B28" s="30"/>
      <c r="C28" s="23">
        <v>1</v>
      </c>
      <c r="D28" s="23" t="s">
        <v>11</v>
      </c>
      <c r="E28" s="24" t="s">
        <v>9</v>
      </c>
      <c r="F28" s="44">
        <f>SUMIF('Student data'!$D$24:$AQ$24,"x",'Student data'!D141:AQ141)</f>
        <v>0</v>
      </c>
      <c r="G28" s="232">
        <f t="shared" si="2"/>
        <v>0</v>
      </c>
      <c r="H28" s="243" t="s">
        <v>271</v>
      </c>
    </row>
    <row r="29" spans="1:11" x14ac:dyDescent="0.25">
      <c r="A29" s="42" t="s">
        <v>197</v>
      </c>
      <c r="B29" s="30"/>
      <c r="C29" s="23">
        <v>2</v>
      </c>
      <c r="D29" s="23" t="s">
        <v>8</v>
      </c>
      <c r="E29" s="24" t="s">
        <v>9</v>
      </c>
      <c r="F29" s="44">
        <f>SUMIF('Student data'!$D$24:$AQ$24,"x",'Student data'!D142:AQ142)</f>
        <v>0</v>
      </c>
      <c r="G29" s="232">
        <f t="shared" si="2"/>
        <v>0</v>
      </c>
      <c r="H29" s="242" t="s">
        <v>272</v>
      </c>
    </row>
    <row r="30" spans="1:11" x14ac:dyDescent="0.25">
      <c r="A30" s="42" t="s">
        <v>165</v>
      </c>
      <c r="B30" s="30"/>
      <c r="C30" s="23">
        <v>2</v>
      </c>
      <c r="D30" s="23" t="s">
        <v>8</v>
      </c>
      <c r="E30" s="24" t="s">
        <v>9</v>
      </c>
      <c r="F30" s="44">
        <f>SUMIF('Student data'!$D$24:$AQ$24,"x",'Student data'!D143:AQ143)</f>
        <v>0</v>
      </c>
      <c r="G30" s="232">
        <f t="shared" si="2"/>
        <v>0</v>
      </c>
      <c r="H30" s="242" t="s">
        <v>273</v>
      </c>
    </row>
    <row r="31" spans="1:11" x14ac:dyDescent="0.25">
      <c r="A31" s="42">
        <v>5</v>
      </c>
      <c r="B31" s="30"/>
      <c r="C31" s="23">
        <v>2</v>
      </c>
      <c r="D31" s="23" t="s">
        <v>11</v>
      </c>
      <c r="E31" s="24" t="s">
        <v>10</v>
      </c>
      <c r="F31" s="44">
        <f>SUMIF('Student data'!$D$24:$AQ$24,"x",'Student data'!D144:AQ144)</f>
        <v>0</v>
      </c>
      <c r="G31" s="232">
        <f t="shared" si="2"/>
        <v>0</v>
      </c>
      <c r="H31" s="243" t="s">
        <v>109</v>
      </c>
    </row>
    <row r="32" spans="1:11" x14ac:dyDescent="0.25">
      <c r="A32" s="42" t="s">
        <v>228</v>
      </c>
      <c r="B32" s="30"/>
      <c r="C32" s="23">
        <v>1</v>
      </c>
      <c r="D32" s="23" t="s">
        <v>6</v>
      </c>
      <c r="E32" s="24" t="s">
        <v>7</v>
      </c>
      <c r="F32" s="44">
        <f>SUMIF('Student data'!$D$24:$AQ$24,"x",'Student data'!D145:AQ145)</f>
        <v>0</v>
      </c>
      <c r="G32" s="232">
        <f t="shared" si="2"/>
        <v>0</v>
      </c>
      <c r="H32" s="243" t="s">
        <v>274</v>
      </c>
    </row>
    <row r="33" spans="1:8" x14ac:dyDescent="0.25">
      <c r="A33" s="42" t="s">
        <v>229</v>
      </c>
      <c r="B33" s="30"/>
      <c r="C33" s="23">
        <v>3</v>
      </c>
      <c r="D33" s="23" t="s">
        <v>6</v>
      </c>
      <c r="E33" s="24" t="s">
        <v>7</v>
      </c>
      <c r="F33" s="44">
        <f>SUMIF('Student data'!$D$24:$AQ$24,"x",'Student data'!D146:AQ146)</f>
        <v>0</v>
      </c>
      <c r="G33" s="232">
        <f t="shared" si="2"/>
        <v>0</v>
      </c>
      <c r="H33" s="243" t="s">
        <v>275</v>
      </c>
    </row>
    <row r="34" spans="1:8" x14ac:dyDescent="0.25">
      <c r="A34" s="42" t="s">
        <v>170</v>
      </c>
      <c r="B34" s="30"/>
      <c r="C34" s="23">
        <v>1</v>
      </c>
      <c r="D34" s="23" t="s">
        <v>17</v>
      </c>
      <c r="E34" s="24" t="s">
        <v>7</v>
      </c>
      <c r="F34" s="44">
        <f>SUMIF('Student data'!$D$24:$AQ$24,"x",'Student data'!D147:AQ147)</f>
        <v>0</v>
      </c>
      <c r="G34" s="232">
        <f t="shared" si="2"/>
        <v>0</v>
      </c>
      <c r="H34" s="241" t="s">
        <v>276</v>
      </c>
    </row>
    <row r="35" spans="1:8" ht="15" customHeight="1" x14ac:dyDescent="0.25">
      <c r="A35" s="42" t="s">
        <v>230</v>
      </c>
      <c r="B35" s="30"/>
      <c r="C35" s="23">
        <v>1</v>
      </c>
      <c r="D35" s="23" t="s">
        <v>17</v>
      </c>
      <c r="E35" s="24" t="s">
        <v>7</v>
      </c>
      <c r="F35" s="44">
        <f>SUMIF('Student data'!$D$24:$AQ$24,"x",'Student data'!D148:AQ148)</f>
        <v>0</v>
      </c>
      <c r="G35" s="232">
        <f t="shared" si="2"/>
        <v>0</v>
      </c>
      <c r="H35" s="241" t="s">
        <v>277</v>
      </c>
    </row>
    <row r="36" spans="1:8" x14ac:dyDescent="0.25">
      <c r="A36" s="42" t="s">
        <v>231</v>
      </c>
      <c r="B36" s="30"/>
      <c r="C36" s="23">
        <v>1</v>
      </c>
      <c r="D36" s="23" t="s">
        <v>17</v>
      </c>
      <c r="E36" s="24" t="s">
        <v>10</v>
      </c>
      <c r="F36" s="44">
        <f>SUMIF('Student data'!$D$24:$AQ$24,"x",'Student data'!D149:AQ149)</f>
        <v>0</v>
      </c>
      <c r="G36" s="232">
        <f t="shared" si="2"/>
        <v>0</v>
      </c>
      <c r="H36" s="241" t="s">
        <v>277</v>
      </c>
    </row>
    <row r="37" spans="1:8" x14ac:dyDescent="0.25">
      <c r="A37" s="42" t="s">
        <v>172</v>
      </c>
      <c r="B37" s="30"/>
      <c r="C37" s="23">
        <v>2</v>
      </c>
      <c r="D37" s="23" t="s">
        <v>8</v>
      </c>
      <c r="E37" s="24" t="s">
        <v>7</v>
      </c>
      <c r="F37" s="44">
        <f>SUMIF('Student data'!$D$24:$AQ$24,"x",'Student data'!D150:AQ150)</f>
        <v>0</v>
      </c>
      <c r="G37" s="232">
        <f t="shared" si="2"/>
        <v>0</v>
      </c>
      <c r="H37" s="242" t="s">
        <v>278</v>
      </c>
    </row>
    <row r="38" spans="1:8" x14ac:dyDescent="0.25">
      <c r="A38" s="42" t="s">
        <v>201</v>
      </c>
      <c r="B38" s="30"/>
      <c r="C38" s="23">
        <v>2</v>
      </c>
      <c r="D38" s="23" t="s">
        <v>8</v>
      </c>
      <c r="E38" s="24" t="s">
        <v>7</v>
      </c>
      <c r="F38" s="44">
        <f>SUMIF('Student data'!$D$24:$AQ$24,"x",'Student data'!D151:AQ151)</f>
        <v>0</v>
      </c>
      <c r="G38" s="232">
        <f t="shared" si="2"/>
        <v>0</v>
      </c>
      <c r="H38" s="242" t="s">
        <v>279</v>
      </c>
    </row>
    <row r="39" spans="1:8" x14ac:dyDescent="0.25">
      <c r="A39" s="42">
        <v>9</v>
      </c>
      <c r="B39" s="30"/>
      <c r="C39" s="23">
        <v>3</v>
      </c>
      <c r="D39" s="23" t="s">
        <v>86</v>
      </c>
      <c r="E39" s="24" t="s">
        <v>10</v>
      </c>
      <c r="F39" s="44">
        <f>SUMIF('Student data'!$D$24:$AQ$24,"x",'Student data'!D152:AQ152)</f>
        <v>0</v>
      </c>
      <c r="G39" s="232">
        <f t="shared" si="2"/>
        <v>0</v>
      </c>
      <c r="H39" s="242" t="s">
        <v>280</v>
      </c>
    </row>
    <row r="40" spans="1:8" x14ac:dyDescent="0.25">
      <c r="A40" s="42" t="s">
        <v>232</v>
      </c>
      <c r="B40" s="30"/>
      <c r="C40" s="23">
        <v>2</v>
      </c>
      <c r="D40" s="23" t="s">
        <v>11</v>
      </c>
      <c r="E40" s="24" t="s">
        <v>9</v>
      </c>
      <c r="F40" s="44">
        <f>SUMIF('Student data'!$D$24:$AQ$24,"x",'Student data'!D153:AQ153)</f>
        <v>0</v>
      </c>
      <c r="G40" s="232">
        <f t="shared" si="2"/>
        <v>0</v>
      </c>
      <c r="H40" s="242" t="s">
        <v>281</v>
      </c>
    </row>
    <row r="41" spans="1:8" x14ac:dyDescent="0.25">
      <c r="A41" s="42" t="s">
        <v>233</v>
      </c>
      <c r="B41" s="30"/>
      <c r="C41" s="23">
        <v>1</v>
      </c>
      <c r="D41" s="23" t="s">
        <v>17</v>
      </c>
      <c r="E41" s="24" t="s">
        <v>10</v>
      </c>
      <c r="F41" s="44">
        <f>SUMIF('Student data'!$D$24:$AQ$24,"x",'Student data'!D154:AQ154)</f>
        <v>0</v>
      </c>
      <c r="G41" s="232">
        <f t="shared" si="2"/>
        <v>0</v>
      </c>
      <c r="H41" s="242" t="s">
        <v>282</v>
      </c>
    </row>
    <row r="42" spans="1:8" x14ac:dyDescent="0.25">
      <c r="A42" s="42" t="s">
        <v>205</v>
      </c>
      <c r="B42" s="30"/>
      <c r="C42" s="23">
        <v>1</v>
      </c>
      <c r="D42" s="23" t="s">
        <v>12</v>
      </c>
      <c r="E42" s="24" t="s">
        <v>9</v>
      </c>
      <c r="F42" s="44">
        <f>SUMIF('Student data'!$D$24:$AQ$24,"x",'Student data'!D155:AQ155)</f>
        <v>0</v>
      </c>
      <c r="G42" s="232">
        <f t="shared" si="2"/>
        <v>0</v>
      </c>
      <c r="H42" s="243" t="s">
        <v>283</v>
      </c>
    </row>
    <row r="43" spans="1:8" x14ac:dyDescent="0.25">
      <c r="A43" s="43" t="s">
        <v>206</v>
      </c>
      <c r="B43" s="36"/>
      <c r="C43" s="23">
        <v>2</v>
      </c>
      <c r="D43" s="23" t="s">
        <v>12</v>
      </c>
      <c r="E43" s="24" t="s">
        <v>9</v>
      </c>
      <c r="F43" s="44">
        <f>SUMIF('Student data'!$D$24:$AQ$24,"x",'Student data'!D156:AQ156)</f>
        <v>0</v>
      </c>
      <c r="G43" s="232">
        <f t="shared" si="2"/>
        <v>0</v>
      </c>
      <c r="H43" s="243" t="s">
        <v>283</v>
      </c>
    </row>
    <row r="44" spans="1:8" x14ac:dyDescent="0.25">
      <c r="A44" s="43" t="s">
        <v>234</v>
      </c>
      <c r="B44" s="36"/>
      <c r="C44" s="23">
        <v>1</v>
      </c>
      <c r="D44" s="23" t="s">
        <v>11</v>
      </c>
      <c r="E44" s="24" t="s">
        <v>9</v>
      </c>
      <c r="F44" s="44">
        <f>SUMIF('Student data'!$D$24:$AQ$24,"x",'Student data'!D157:AQ157)</f>
        <v>0</v>
      </c>
      <c r="G44" s="232">
        <f t="shared" si="2"/>
        <v>0</v>
      </c>
      <c r="H44" s="242" t="s">
        <v>285</v>
      </c>
    </row>
    <row r="45" spans="1:8" x14ac:dyDescent="0.25">
      <c r="A45" s="43" t="s">
        <v>235</v>
      </c>
      <c r="B45" s="36"/>
      <c r="C45" s="23">
        <v>1</v>
      </c>
      <c r="D45" s="23" t="s">
        <v>11</v>
      </c>
      <c r="E45" s="24" t="s">
        <v>9</v>
      </c>
      <c r="F45" s="44">
        <f>SUMIF('Student data'!$D$24:$AQ$24,"x",'Student data'!D158:AQ158)</f>
        <v>0</v>
      </c>
      <c r="G45" s="232">
        <f t="shared" si="2"/>
        <v>0</v>
      </c>
      <c r="H45" s="242" t="s">
        <v>284</v>
      </c>
    </row>
    <row r="46" spans="1:8" x14ac:dyDescent="0.25">
      <c r="A46" s="43" t="s">
        <v>208</v>
      </c>
      <c r="B46" s="36"/>
      <c r="C46" s="23">
        <v>1</v>
      </c>
      <c r="D46" s="23" t="s">
        <v>11</v>
      </c>
      <c r="E46" s="24" t="s">
        <v>9</v>
      </c>
      <c r="F46" s="44">
        <f>SUMIF('Student data'!$D$24:$AQ$24,"x",'Student data'!D159:AQ159)</f>
        <v>0</v>
      </c>
      <c r="G46" s="232">
        <f t="shared" si="2"/>
        <v>0</v>
      </c>
      <c r="H46" s="242" t="s">
        <v>286</v>
      </c>
    </row>
    <row r="47" spans="1:8" x14ac:dyDescent="0.25">
      <c r="A47" s="43">
        <v>13</v>
      </c>
      <c r="B47" s="36"/>
      <c r="C47" s="23">
        <v>4</v>
      </c>
      <c r="D47" s="23" t="s">
        <v>8</v>
      </c>
      <c r="E47" s="24" t="s">
        <v>9</v>
      </c>
      <c r="F47" s="44">
        <f>SUMIF('Student data'!$D$24:$AQ$24,"x",'Student data'!D160:AQ160)</f>
        <v>0</v>
      </c>
      <c r="G47" s="232">
        <f t="shared" si="2"/>
        <v>0</v>
      </c>
      <c r="H47" s="242" t="s">
        <v>287</v>
      </c>
    </row>
    <row r="48" spans="1:8" x14ac:dyDescent="0.25">
      <c r="A48" s="43" t="s">
        <v>236</v>
      </c>
      <c r="B48" s="36"/>
      <c r="C48" s="23">
        <v>2</v>
      </c>
      <c r="D48" s="23" t="s">
        <v>8</v>
      </c>
      <c r="E48" s="24" t="s">
        <v>9</v>
      </c>
      <c r="F48" s="44">
        <f>SUMIF('Student data'!$D$24:$AQ$24,"x",'Student data'!D161:AQ161)</f>
        <v>0</v>
      </c>
      <c r="G48" s="232">
        <f t="shared" si="2"/>
        <v>0</v>
      </c>
      <c r="H48" s="242" t="s">
        <v>288</v>
      </c>
    </row>
    <row r="49" spans="1:8" x14ac:dyDescent="0.25">
      <c r="A49" s="43" t="s">
        <v>237</v>
      </c>
      <c r="B49" s="36"/>
      <c r="C49" s="23">
        <v>1</v>
      </c>
      <c r="D49" s="23" t="s">
        <v>8</v>
      </c>
      <c r="E49" s="24" t="s">
        <v>7</v>
      </c>
      <c r="F49" s="44">
        <f>SUMIF('Student data'!$D$24:$AQ$24,"x",'Student data'!D162:AQ162)</f>
        <v>0</v>
      </c>
      <c r="G49" s="232">
        <f t="shared" si="2"/>
        <v>0</v>
      </c>
      <c r="H49" s="242" t="s">
        <v>289</v>
      </c>
    </row>
    <row r="50" spans="1:8" x14ac:dyDescent="0.25">
      <c r="A50" s="43" t="s">
        <v>238</v>
      </c>
      <c r="B50" s="36"/>
      <c r="C50" s="23">
        <v>4</v>
      </c>
      <c r="D50" s="23" t="s">
        <v>8</v>
      </c>
      <c r="E50" s="24" t="s">
        <v>7</v>
      </c>
      <c r="F50" s="44">
        <f>SUMIF('Student data'!$D$24:$AQ$24,"x",'Student data'!D163:AQ163)</f>
        <v>0</v>
      </c>
      <c r="G50" s="232">
        <f t="shared" si="2"/>
        <v>0</v>
      </c>
      <c r="H50" s="242" t="s">
        <v>290</v>
      </c>
    </row>
    <row r="51" spans="1:8" x14ac:dyDescent="0.25">
      <c r="A51" s="43" t="s">
        <v>239</v>
      </c>
      <c r="B51" s="36"/>
      <c r="C51" s="23">
        <v>2</v>
      </c>
      <c r="D51" s="23" t="s">
        <v>17</v>
      </c>
      <c r="E51" s="24" t="s">
        <v>7</v>
      </c>
      <c r="F51" s="44">
        <f>SUMIF('Student data'!$D$24:$AQ$24,"x",'Student data'!D164:AQ164)</f>
        <v>0</v>
      </c>
      <c r="G51" s="232">
        <f t="shared" si="2"/>
        <v>0</v>
      </c>
      <c r="H51" s="242" t="s">
        <v>291</v>
      </c>
    </row>
    <row r="52" spans="1:8" x14ac:dyDescent="0.25">
      <c r="A52" s="43" t="s">
        <v>240</v>
      </c>
      <c r="B52" s="36"/>
      <c r="C52" s="23">
        <v>2</v>
      </c>
      <c r="D52" s="23" t="s">
        <v>17</v>
      </c>
      <c r="E52" s="24" t="s">
        <v>7</v>
      </c>
      <c r="F52" s="44">
        <f>SUMIF('Student data'!$D$24:$AQ$24,"x",'Student data'!D165:AQ165)</f>
        <v>0</v>
      </c>
      <c r="G52" s="232">
        <f t="shared" si="2"/>
        <v>0</v>
      </c>
      <c r="H52" s="242" t="s">
        <v>292</v>
      </c>
    </row>
    <row r="53" spans="1:8" x14ac:dyDescent="0.25">
      <c r="A53" s="43" t="s">
        <v>241</v>
      </c>
      <c r="B53" s="36"/>
      <c r="C53" s="23">
        <v>2</v>
      </c>
      <c r="D53" s="23" t="s">
        <v>17</v>
      </c>
      <c r="E53" s="24" t="s">
        <v>7</v>
      </c>
      <c r="F53" s="44">
        <f>SUMIF('Student data'!$D$24:$AQ$24,"x",'Student data'!D166:AQ166)</f>
        <v>0</v>
      </c>
      <c r="G53" s="232">
        <f t="shared" si="2"/>
        <v>0</v>
      </c>
      <c r="H53" s="242" t="s">
        <v>292</v>
      </c>
    </row>
    <row r="54" spans="1:8" x14ac:dyDescent="0.25">
      <c r="A54" s="43">
        <v>16</v>
      </c>
      <c r="B54" s="36"/>
      <c r="C54" s="23">
        <v>3</v>
      </c>
      <c r="D54" s="23" t="s">
        <v>12</v>
      </c>
      <c r="E54" s="24" t="s">
        <v>9</v>
      </c>
      <c r="F54" s="44">
        <f>SUMIF('Student data'!$D$24:$AQ$24,"x",'Student data'!D167:AQ167)</f>
        <v>0</v>
      </c>
      <c r="G54" s="232">
        <f t="shared" si="2"/>
        <v>0</v>
      </c>
      <c r="H54" s="242" t="s">
        <v>293</v>
      </c>
    </row>
    <row r="55" spans="1:8" x14ac:dyDescent="0.25">
      <c r="A55" s="43">
        <v>17</v>
      </c>
      <c r="B55" s="36"/>
      <c r="C55" s="23">
        <v>5</v>
      </c>
      <c r="D55" s="23" t="s">
        <v>11</v>
      </c>
      <c r="E55" s="24" t="s">
        <v>7</v>
      </c>
      <c r="F55" s="44">
        <f>SUMIF('Student data'!$D$24:$AQ$24,"x",'Student data'!D168:AQ168)</f>
        <v>0</v>
      </c>
      <c r="G55" s="232">
        <f t="shared" si="2"/>
        <v>0</v>
      </c>
      <c r="H55" s="242" t="s">
        <v>294</v>
      </c>
    </row>
    <row r="56" spans="1:8" x14ac:dyDescent="0.25">
      <c r="A56" s="43" t="s">
        <v>187</v>
      </c>
      <c r="B56" s="36"/>
      <c r="C56" s="23">
        <v>1</v>
      </c>
      <c r="D56" s="23" t="s">
        <v>86</v>
      </c>
      <c r="E56" s="24" t="s">
        <v>9</v>
      </c>
      <c r="F56" s="44">
        <f>SUMIF('Student data'!$D$24:$AQ$24,"x",'Student data'!D169:AQ169)</f>
        <v>0</v>
      </c>
      <c r="G56" s="232">
        <f t="shared" si="2"/>
        <v>0</v>
      </c>
      <c r="H56" s="242" t="s">
        <v>295</v>
      </c>
    </row>
    <row r="57" spans="1:8" x14ac:dyDescent="0.25">
      <c r="A57" s="43" t="s">
        <v>242</v>
      </c>
      <c r="B57" s="36"/>
      <c r="C57" s="23">
        <v>1</v>
      </c>
      <c r="D57" s="23" t="s">
        <v>11</v>
      </c>
      <c r="E57" s="24" t="s">
        <v>7</v>
      </c>
      <c r="F57" s="44">
        <f>SUMIF('Student data'!$D$24:$AQ$24,"x",'Student data'!D170:AQ170)</f>
        <v>0</v>
      </c>
      <c r="G57" s="232">
        <f t="shared" si="2"/>
        <v>0</v>
      </c>
      <c r="H57" s="242" t="s">
        <v>296</v>
      </c>
    </row>
    <row r="58" spans="1:8" x14ac:dyDescent="0.25">
      <c r="A58" s="42" t="s">
        <v>243</v>
      </c>
      <c r="B58" s="36"/>
      <c r="C58" s="23">
        <v>5</v>
      </c>
      <c r="D58" s="23" t="s">
        <v>86</v>
      </c>
      <c r="E58" s="24" t="s">
        <v>10</v>
      </c>
      <c r="F58" s="44">
        <f>SUMIF('Student data'!$D$24:$AQ$24,"x",'Student data'!D171:AQ171)</f>
        <v>0</v>
      </c>
      <c r="G58" s="232">
        <f t="shared" si="2"/>
        <v>0</v>
      </c>
      <c r="H58" s="242" t="s">
        <v>297</v>
      </c>
    </row>
    <row r="59" spans="1:8" x14ac:dyDescent="0.25">
      <c r="A59" s="42">
        <v>19</v>
      </c>
      <c r="B59" s="36" t="s">
        <v>13</v>
      </c>
      <c r="C59" s="23">
        <v>4</v>
      </c>
      <c r="D59" s="23" t="s">
        <v>12</v>
      </c>
      <c r="E59" s="24" t="s">
        <v>7</v>
      </c>
      <c r="F59" s="44">
        <f>SUMIF('Student data'!$D$24:$AQ$24,"x",'Student data'!D172:AQ172)</f>
        <v>0</v>
      </c>
      <c r="G59" s="232">
        <f t="shared" si="2"/>
        <v>0</v>
      </c>
      <c r="H59" s="243" t="s">
        <v>298</v>
      </c>
    </row>
    <row r="60" spans="1:8" x14ac:dyDescent="0.25">
      <c r="A60" s="42">
        <v>20</v>
      </c>
      <c r="B60" s="36" t="s">
        <v>13</v>
      </c>
      <c r="C60" s="23">
        <v>5</v>
      </c>
      <c r="D60" s="23" t="s">
        <v>86</v>
      </c>
      <c r="E60" s="24" t="s">
        <v>10</v>
      </c>
      <c r="F60" s="44">
        <f>SUMIF('Student data'!$D$24:$AQ$24,"x",'Student data'!D173:AQ173)</f>
        <v>0</v>
      </c>
      <c r="G60" s="232">
        <f t="shared" ref="G60:G64" si="3">F60/C60</f>
        <v>0</v>
      </c>
      <c r="H60" s="241" t="s">
        <v>299</v>
      </c>
    </row>
    <row r="61" spans="1:8" x14ac:dyDescent="0.25">
      <c r="A61" s="42">
        <v>21</v>
      </c>
      <c r="B61" s="36" t="s">
        <v>13</v>
      </c>
      <c r="C61" s="23">
        <v>3</v>
      </c>
      <c r="D61" s="23" t="s">
        <v>17</v>
      </c>
      <c r="E61" s="24" t="s">
        <v>10</v>
      </c>
      <c r="F61" s="44">
        <f>SUMIF('Student data'!$D$24:$AQ$24,"x",'Student data'!D174:AQ174)</f>
        <v>0</v>
      </c>
      <c r="G61" s="232">
        <f t="shared" si="3"/>
        <v>0</v>
      </c>
      <c r="H61" s="241" t="s">
        <v>300</v>
      </c>
    </row>
    <row r="62" spans="1:8" x14ac:dyDescent="0.25">
      <c r="A62" s="42">
        <v>22</v>
      </c>
      <c r="B62" s="36" t="s">
        <v>13</v>
      </c>
      <c r="C62" s="23">
        <v>5</v>
      </c>
      <c r="D62" s="23" t="s">
        <v>12</v>
      </c>
      <c r="E62" s="24" t="s">
        <v>10</v>
      </c>
      <c r="F62" s="44">
        <f>SUMIF('Student data'!$D$24:$AQ$24,"x",'Student data'!D175:AQ175)</f>
        <v>0</v>
      </c>
      <c r="G62" s="232">
        <f t="shared" si="3"/>
        <v>0</v>
      </c>
      <c r="H62" s="242" t="s">
        <v>301</v>
      </c>
    </row>
    <row r="63" spans="1:8" x14ac:dyDescent="0.25">
      <c r="A63" s="42">
        <v>23</v>
      </c>
      <c r="B63" s="36" t="s">
        <v>13</v>
      </c>
      <c r="C63" s="23">
        <v>6</v>
      </c>
      <c r="D63" s="23" t="s">
        <v>86</v>
      </c>
      <c r="E63" s="24" t="s">
        <v>10</v>
      </c>
      <c r="F63" s="44">
        <f>SUMIF('Student data'!$D$24:$AQ$24,"x",'Student data'!D176:AQ176)</f>
        <v>0</v>
      </c>
      <c r="G63" s="232">
        <f t="shared" si="3"/>
        <v>0</v>
      </c>
      <c r="H63" s="242" t="s">
        <v>302</v>
      </c>
    </row>
    <row r="64" spans="1:8" x14ac:dyDescent="0.25">
      <c r="A64" s="42">
        <v>24</v>
      </c>
      <c r="B64" s="30"/>
      <c r="C64" s="23">
        <v>6</v>
      </c>
      <c r="D64" s="23" t="s">
        <v>12</v>
      </c>
      <c r="E64" s="24" t="s">
        <v>10</v>
      </c>
      <c r="F64" s="44">
        <f>SUMIF('Student data'!$D$24:$AQ$24,"x",'Student data'!D177:AQ177)</f>
        <v>0</v>
      </c>
      <c r="G64" s="232">
        <f t="shared" si="3"/>
        <v>0</v>
      </c>
      <c r="H64" s="241" t="s">
        <v>303</v>
      </c>
    </row>
    <row r="65" spans="1:7" ht="15.75" thickBot="1" x14ac:dyDescent="0.3">
      <c r="A65" s="37"/>
      <c r="B65" s="38"/>
      <c r="C65" s="39"/>
      <c r="D65" s="39"/>
      <c r="E65" s="16"/>
      <c r="F65" s="14"/>
      <c r="G65" s="35"/>
    </row>
    <row r="66" spans="1:7" ht="15.75" thickBot="1" x14ac:dyDescent="0.3">
      <c r="A66" s="20"/>
      <c r="B66" s="16"/>
      <c r="C66" s="20"/>
      <c r="D66" s="20"/>
      <c r="E66" s="40" t="s">
        <v>18</v>
      </c>
      <c r="F66" s="15">
        <f>SUM(F20:F64)</f>
        <v>0</v>
      </c>
      <c r="G66" s="35"/>
    </row>
    <row r="67" spans="1:7" x14ac:dyDescent="0.25">
      <c r="A67" s="20"/>
      <c r="B67" s="16"/>
      <c r="C67" s="20"/>
      <c r="G67" s="35"/>
    </row>
    <row r="68" spans="1:7" x14ac:dyDescent="0.25">
      <c r="B68" s="18"/>
      <c r="G68" s="35"/>
    </row>
    <row r="69" spans="1:7" x14ac:dyDescent="0.25">
      <c r="B69" s="18"/>
      <c r="G69" s="35"/>
    </row>
    <row r="70" spans="1:7" x14ac:dyDescent="0.25">
      <c r="B70" s="18"/>
    </row>
    <row r="71" spans="1:7" x14ac:dyDescent="0.25">
      <c r="B71" s="18"/>
    </row>
  </sheetData>
  <sheetProtection password="ECC0" sheet="1" objects="1" scenarios="1" formatCells="0" formatColumns="0" formatRows="0" insertColumns="0" insertRows="0"/>
  <mergeCells count="3">
    <mergeCell ref="A2:F2"/>
    <mergeCell ref="A1:G1"/>
    <mergeCell ref="I3:J3"/>
  </mergeCells>
  <conditionalFormatting sqref="D65">
    <cfRule type="cellIs" dxfId="243" priority="690" stopIfTrue="1" operator="equal">
      <formula>"Algebra"</formula>
    </cfRule>
    <cfRule type="cellIs" dxfId="242" priority="691" stopIfTrue="1" operator="equal">
      <formula>"Number"</formula>
    </cfRule>
    <cfRule type="cellIs" dxfId="241" priority="692" stopIfTrue="1" operator="equal">
      <formula>"Geometry and measures"</formula>
    </cfRule>
    <cfRule type="cellIs" dxfId="240" priority="693" stopIfTrue="1" operator="equal">
      <formula>"Statistics"</formula>
    </cfRule>
  </conditionalFormatting>
  <conditionalFormatting sqref="E65">
    <cfRule type="cellIs" dxfId="239" priority="687" stopIfTrue="1" operator="equal">
      <formula>"AO3"</formula>
    </cfRule>
    <cfRule type="cellIs" dxfId="238" priority="688" stopIfTrue="1" operator="equal">
      <formula>"AO2"</formula>
    </cfRule>
    <cfRule type="cellIs" dxfId="237" priority="689" stopIfTrue="1" operator="equal">
      <formula>"AO1"</formula>
    </cfRule>
  </conditionalFormatting>
  <conditionalFormatting sqref="D19 D65:D1048576">
    <cfRule type="cellIs" dxfId="236" priority="684" operator="equal">
      <formula>"Probability"</formula>
    </cfRule>
  </conditionalFormatting>
  <conditionalFormatting sqref="D1">
    <cfRule type="cellIs" dxfId="235" priority="683" operator="equal">
      <formula>"Probability"</formula>
    </cfRule>
  </conditionalFormatting>
  <conditionalFormatting sqref="D46 D49:D50 D58 D42:D43 D27:D28 D52 D31:D36">
    <cfRule type="cellIs" dxfId="234" priority="546" stopIfTrue="1" operator="equal">
      <formula>"Algebra"</formula>
    </cfRule>
    <cfRule type="cellIs" dxfId="233" priority="547" stopIfTrue="1" operator="equal">
      <formula>"Number"</formula>
    </cfRule>
    <cfRule type="cellIs" dxfId="232" priority="548" stopIfTrue="1" operator="equal">
      <formula>"Geometry and measures"</formula>
    </cfRule>
    <cfRule type="cellIs" dxfId="231" priority="549" stopIfTrue="1" operator="equal">
      <formula>"Statistics"</formula>
    </cfRule>
  </conditionalFormatting>
  <conditionalFormatting sqref="E36 E20:E30 E32">
    <cfRule type="cellIs" dxfId="230" priority="543" stopIfTrue="1" operator="equal">
      <formula>"AO3"</formula>
    </cfRule>
    <cfRule type="cellIs" dxfId="229" priority="544" stopIfTrue="1" operator="equal">
      <formula>"AO2"</formula>
    </cfRule>
    <cfRule type="cellIs" dxfId="228" priority="545" stopIfTrue="1" operator="equal">
      <formula>"AO1"</formula>
    </cfRule>
  </conditionalFormatting>
  <conditionalFormatting sqref="D46 D49:D50 D58 D42:D43 D27:D28 D52 D31:D36">
    <cfRule type="cellIs" dxfId="227" priority="542" operator="equal">
      <formula>"RPR"</formula>
    </cfRule>
  </conditionalFormatting>
  <conditionalFormatting sqref="D46 D49:D50 D58 D42:D43 D27:D28 D52 D31:D36">
    <cfRule type="cellIs" dxfId="226" priority="541" operator="equal">
      <formula>"Probability"</formula>
    </cfRule>
  </conditionalFormatting>
  <conditionalFormatting sqref="D39:D40">
    <cfRule type="cellIs" dxfId="225" priority="519" stopIfTrue="1" operator="equal">
      <formula>"Algebra"</formula>
    </cfRule>
    <cfRule type="cellIs" dxfId="224" priority="520" stopIfTrue="1" operator="equal">
      <formula>"Number"</formula>
    </cfRule>
    <cfRule type="cellIs" dxfId="223" priority="521" stopIfTrue="1" operator="equal">
      <formula>"Geometry and measures"</formula>
    </cfRule>
    <cfRule type="cellIs" dxfId="222" priority="522" stopIfTrue="1" operator="equal">
      <formula>"Statistics"</formula>
    </cfRule>
  </conditionalFormatting>
  <conditionalFormatting sqref="D39:D40">
    <cfRule type="cellIs" dxfId="221" priority="518" operator="equal">
      <formula>"RPR"</formula>
    </cfRule>
  </conditionalFormatting>
  <conditionalFormatting sqref="D39:D40">
    <cfRule type="cellIs" dxfId="220" priority="517" operator="equal">
      <formula>"Probability"</formula>
    </cfRule>
  </conditionalFormatting>
  <conditionalFormatting sqref="D54">
    <cfRule type="cellIs" dxfId="219" priority="501" stopIfTrue="1" operator="equal">
      <formula>"Algebra"</formula>
    </cfRule>
    <cfRule type="cellIs" dxfId="218" priority="502" stopIfTrue="1" operator="equal">
      <formula>"Number"</formula>
    </cfRule>
    <cfRule type="cellIs" dxfId="217" priority="503" stopIfTrue="1" operator="equal">
      <formula>"Geometry and measures"</formula>
    </cfRule>
    <cfRule type="cellIs" dxfId="216" priority="504" stopIfTrue="1" operator="equal">
      <formula>"Statistics"</formula>
    </cfRule>
  </conditionalFormatting>
  <conditionalFormatting sqref="D54">
    <cfRule type="cellIs" dxfId="215" priority="500" operator="equal">
      <formula>"RPR"</formula>
    </cfRule>
  </conditionalFormatting>
  <conditionalFormatting sqref="D54">
    <cfRule type="cellIs" dxfId="214" priority="499" operator="equal">
      <formula>"Probability"</formula>
    </cfRule>
  </conditionalFormatting>
  <conditionalFormatting sqref="E42:E46">
    <cfRule type="cellIs" dxfId="213" priority="475" stopIfTrue="1" operator="equal">
      <formula>"AO3"</formula>
    </cfRule>
    <cfRule type="cellIs" dxfId="212" priority="476" stopIfTrue="1" operator="equal">
      <formula>"AO2"</formula>
    </cfRule>
    <cfRule type="cellIs" dxfId="211" priority="477" stopIfTrue="1" operator="equal">
      <formula>"AO1"</formula>
    </cfRule>
  </conditionalFormatting>
  <conditionalFormatting sqref="D56">
    <cfRule type="cellIs" dxfId="210" priority="411" stopIfTrue="1" operator="equal">
      <formula>"Algebra"</formula>
    </cfRule>
    <cfRule type="cellIs" dxfId="209" priority="412" stopIfTrue="1" operator="equal">
      <formula>"Number"</formula>
    </cfRule>
    <cfRule type="cellIs" dxfId="208" priority="413" stopIfTrue="1" operator="equal">
      <formula>"Geometry and measures"</formula>
    </cfRule>
    <cfRule type="cellIs" dxfId="207" priority="414" stopIfTrue="1" operator="equal">
      <formula>"Statistics"</formula>
    </cfRule>
  </conditionalFormatting>
  <conditionalFormatting sqref="D56">
    <cfRule type="cellIs" dxfId="206" priority="410" operator="equal">
      <formula>"RPR"</formula>
    </cfRule>
  </conditionalFormatting>
  <conditionalFormatting sqref="D56">
    <cfRule type="cellIs" dxfId="205" priority="409" operator="equal">
      <formula>"Probability"</formula>
    </cfRule>
  </conditionalFormatting>
  <conditionalFormatting sqref="D53">
    <cfRule type="cellIs" dxfId="204" priority="340" stopIfTrue="1" operator="equal">
      <formula>"Algebra"</formula>
    </cfRule>
    <cfRule type="cellIs" dxfId="203" priority="341" stopIfTrue="1" operator="equal">
      <formula>"Number"</formula>
    </cfRule>
    <cfRule type="cellIs" dxfId="202" priority="342" stopIfTrue="1" operator="equal">
      <formula>"Geometry and measures"</formula>
    </cfRule>
    <cfRule type="cellIs" dxfId="201" priority="343" stopIfTrue="1" operator="equal">
      <formula>"Statistics"</formula>
    </cfRule>
  </conditionalFormatting>
  <conditionalFormatting sqref="D53">
    <cfRule type="cellIs" dxfId="200" priority="339" operator="equal">
      <formula>"RPR"</formula>
    </cfRule>
  </conditionalFormatting>
  <conditionalFormatting sqref="D53">
    <cfRule type="cellIs" dxfId="199" priority="338" operator="equal">
      <formula>"Probability"</formula>
    </cfRule>
  </conditionalFormatting>
  <conditionalFormatting sqref="E48">
    <cfRule type="cellIs" dxfId="198" priority="311" stopIfTrue="1" operator="equal">
      <formula>"AO3"</formula>
    </cfRule>
    <cfRule type="cellIs" dxfId="197" priority="312" stopIfTrue="1" operator="equal">
      <formula>"AO2"</formula>
    </cfRule>
    <cfRule type="cellIs" dxfId="196" priority="313" stopIfTrue="1" operator="equal">
      <formula>"AO1"</formula>
    </cfRule>
  </conditionalFormatting>
  <conditionalFormatting sqref="E49">
    <cfRule type="cellIs" dxfId="195" priority="305" stopIfTrue="1" operator="equal">
      <formula>"AO3"</formula>
    </cfRule>
    <cfRule type="cellIs" dxfId="194" priority="306" stopIfTrue="1" operator="equal">
      <formula>"AO2"</formula>
    </cfRule>
    <cfRule type="cellIs" dxfId="193" priority="307" stopIfTrue="1" operator="equal">
      <formula>"AO1"</formula>
    </cfRule>
  </conditionalFormatting>
  <conditionalFormatting sqref="D25">
    <cfRule type="cellIs" dxfId="192" priority="272" stopIfTrue="1" operator="equal">
      <formula>"Algebra"</formula>
    </cfRule>
    <cfRule type="cellIs" dxfId="191" priority="273" stopIfTrue="1" operator="equal">
      <formula>"Number"</formula>
    </cfRule>
    <cfRule type="cellIs" dxfId="190" priority="274" stopIfTrue="1" operator="equal">
      <formula>"Geometry and measures"</formula>
    </cfRule>
    <cfRule type="cellIs" dxfId="189" priority="275" stopIfTrue="1" operator="equal">
      <formula>"Statistics"</formula>
    </cfRule>
  </conditionalFormatting>
  <conditionalFormatting sqref="D25">
    <cfRule type="cellIs" dxfId="188" priority="271" operator="equal">
      <formula>"RPR"</formula>
    </cfRule>
  </conditionalFormatting>
  <conditionalFormatting sqref="D25">
    <cfRule type="cellIs" dxfId="187" priority="270" operator="equal">
      <formula>"Probability"</formula>
    </cfRule>
  </conditionalFormatting>
  <conditionalFormatting sqref="D45">
    <cfRule type="cellIs" dxfId="186" priority="266" stopIfTrue="1" operator="equal">
      <formula>"Algebra"</formula>
    </cfRule>
    <cfRule type="cellIs" dxfId="185" priority="267" stopIfTrue="1" operator="equal">
      <formula>"Number"</formula>
    </cfRule>
    <cfRule type="cellIs" dxfId="184" priority="268" stopIfTrue="1" operator="equal">
      <formula>"Geometry and measures"</formula>
    </cfRule>
    <cfRule type="cellIs" dxfId="183" priority="269" stopIfTrue="1" operator="equal">
      <formula>"Statistics"</formula>
    </cfRule>
  </conditionalFormatting>
  <conditionalFormatting sqref="D45">
    <cfRule type="cellIs" dxfId="182" priority="265" operator="equal">
      <formula>"RPR"</formula>
    </cfRule>
  </conditionalFormatting>
  <conditionalFormatting sqref="D45">
    <cfRule type="cellIs" dxfId="181" priority="264" operator="equal">
      <formula>"Probability"</formula>
    </cfRule>
  </conditionalFormatting>
  <conditionalFormatting sqref="D48">
    <cfRule type="cellIs" dxfId="180" priority="260" stopIfTrue="1" operator="equal">
      <formula>"Algebra"</formula>
    </cfRule>
    <cfRule type="cellIs" dxfId="179" priority="261" stopIfTrue="1" operator="equal">
      <formula>"Number"</formula>
    </cfRule>
    <cfRule type="cellIs" dxfId="178" priority="262" stopIfTrue="1" operator="equal">
      <formula>"Geometry and measures"</formula>
    </cfRule>
    <cfRule type="cellIs" dxfId="177" priority="263" stopIfTrue="1" operator="equal">
      <formula>"Statistics"</formula>
    </cfRule>
  </conditionalFormatting>
  <conditionalFormatting sqref="D48">
    <cfRule type="cellIs" dxfId="176" priority="259" operator="equal">
      <formula>"RPR"</formula>
    </cfRule>
  </conditionalFormatting>
  <conditionalFormatting sqref="D48">
    <cfRule type="cellIs" dxfId="175" priority="258" operator="equal">
      <formula>"Probability"</formula>
    </cfRule>
  </conditionalFormatting>
  <conditionalFormatting sqref="D61">
    <cfRule type="cellIs" dxfId="174" priority="254" stopIfTrue="1" operator="equal">
      <formula>"Algebra"</formula>
    </cfRule>
    <cfRule type="cellIs" dxfId="173" priority="255" stopIfTrue="1" operator="equal">
      <formula>"Number"</formula>
    </cfRule>
    <cfRule type="cellIs" dxfId="172" priority="256" stopIfTrue="1" operator="equal">
      <formula>"Geometry and measures"</formula>
    </cfRule>
    <cfRule type="cellIs" dxfId="171" priority="257" stopIfTrue="1" operator="equal">
      <formula>"Statistics"</formula>
    </cfRule>
  </conditionalFormatting>
  <conditionalFormatting sqref="D61">
    <cfRule type="cellIs" dxfId="170" priority="253" operator="equal">
      <formula>"RPR"</formula>
    </cfRule>
  </conditionalFormatting>
  <conditionalFormatting sqref="D61">
    <cfRule type="cellIs" dxfId="169" priority="252" operator="equal">
      <formula>"Probability"</formula>
    </cfRule>
  </conditionalFormatting>
  <conditionalFormatting sqref="E34:E35">
    <cfRule type="cellIs" dxfId="168" priority="234" stopIfTrue="1" operator="equal">
      <formula>"AO3"</formula>
    </cfRule>
    <cfRule type="cellIs" dxfId="167" priority="235" stopIfTrue="1" operator="equal">
      <formula>"AO2"</formula>
    </cfRule>
    <cfRule type="cellIs" dxfId="166" priority="236" stopIfTrue="1" operator="equal">
      <formula>"AO1"</formula>
    </cfRule>
  </conditionalFormatting>
  <conditionalFormatting sqref="E56">
    <cfRule type="cellIs" dxfId="165" priority="204" stopIfTrue="1" operator="equal">
      <formula>"AO3"</formula>
    </cfRule>
    <cfRule type="cellIs" dxfId="164" priority="205" stopIfTrue="1" operator="equal">
      <formula>"AO2"</formula>
    </cfRule>
    <cfRule type="cellIs" dxfId="163" priority="206" stopIfTrue="1" operator="equal">
      <formula>"AO1"</formula>
    </cfRule>
  </conditionalFormatting>
  <conditionalFormatting sqref="D20:D24">
    <cfRule type="cellIs" dxfId="162" priority="191" stopIfTrue="1" operator="equal">
      <formula>"Algebra"</formula>
    </cfRule>
    <cfRule type="cellIs" dxfId="161" priority="192" stopIfTrue="1" operator="equal">
      <formula>"Number"</formula>
    </cfRule>
    <cfRule type="cellIs" dxfId="160" priority="193" stopIfTrue="1" operator="equal">
      <formula>"Geometry and measures"</formula>
    </cfRule>
    <cfRule type="cellIs" dxfId="159" priority="194" stopIfTrue="1" operator="equal">
      <formula>"Statistics"</formula>
    </cfRule>
  </conditionalFormatting>
  <conditionalFormatting sqref="D20:D24">
    <cfRule type="cellIs" dxfId="158" priority="190" operator="equal">
      <formula>"RPR"</formula>
    </cfRule>
  </conditionalFormatting>
  <conditionalFormatting sqref="D20:D24">
    <cfRule type="cellIs" dxfId="157" priority="189" operator="equal">
      <formula>"Probability"</formula>
    </cfRule>
  </conditionalFormatting>
  <conditionalFormatting sqref="D37:D38">
    <cfRule type="cellIs" dxfId="156" priority="179" stopIfTrue="1" operator="equal">
      <formula>"Algebra"</formula>
    </cfRule>
    <cfRule type="cellIs" dxfId="155" priority="180" stopIfTrue="1" operator="equal">
      <formula>"Number"</formula>
    </cfRule>
    <cfRule type="cellIs" dxfId="154" priority="181" stopIfTrue="1" operator="equal">
      <formula>"Geometry and measures"</formula>
    </cfRule>
    <cfRule type="cellIs" dxfId="153" priority="182" stopIfTrue="1" operator="equal">
      <formula>"Statistics"</formula>
    </cfRule>
  </conditionalFormatting>
  <conditionalFormatting sqref="D37:D38">
    <cfRule type="cellIs" dxfId="152" priority="178" operator="equal">
      <formula>"RPR"</formula>
    </cfRule>
  </conditionalFormatting>
  <conditionalFormatting sqref="D37:D38">
    <cfRule type="cellIs" dxfId="151" priority="177" operator="equal">
      <formula>"Probability"</formula>
    </cfRule>
  </conditionalFormatting>
  <conditionalFormatting sqref="D41">
    <cfRule type="cellIs" dxfId="150" priority="173" stopIfTrue="1" operator="equal">
      <formula>"Algebra"</formula>
    </cfRule>
    <cfRule type="cellIs" dxfId="149" priority="174" stopIfTrue="1" operator="equal">
      <formula>"Number"</formula>
    </cfRule>
    <cfRule type="cellIs" dxfId="148" priority="175" stopIfTrue="1" operator="equal">
      <formula>"Geometry and measures"</formula>
    </cfRule>
    <cfRule type="cellIs" dxfId="147" priority="176" stopIfTrue="1" operator="equal">
      <formula>"Statistics"</formula>
    </cfRule>
  </conditionalFormatting>
  <conditionalFormatting sqref="D41">
    <cfRule type="cellIs" dxfId="146" priority="172" operator="equal">
      <formula>"RPR"</formula>
    </cfRule>
  </conditionalFormatting>
  <conditionalFormatting sqref="D41">
    <cfRule type="cellIs" dxfId="145" priority="171" operator="equal">
      <formula>"Probability"</formula>
    </cfRule>
  </conditionalFormatting>
  <conditionalFormatting sqref="D44">
    <cfRule type="cellIs" dxfId="144" priority="167" stopIfTrue="1" operator="equal">
      <formula>"Algebra"</formula>
    </cfRule>
    <cfRule type="cellIs" dxfId="143" priority="168" stopIfTrue="1" operator="equal">
      <formula>"Number"</formula>
    </cfRule>
    <cfRule type="cellIs" dxfId="142" priority="169" stopIfTrue="1" operator="equal">
      <formula>"Geometry and measures"</formula>
    </cfRule>
    <cfRule type="cellIs" dxfId="141" priority="170" stopIfTrue="1" operator="equal">
      <formula>"Statistics"</formula>
    </cfRule>
  </conditionalFormatting>
  <conditionalFormatting sqref="D44">
    <cfRule type="cellIs" dxfId="140" priority="166" operator="equal">
      <formula>"RPR"</formula>
    </cfRule>
  </conditionalFormatting>
  <conditionalFormatting sqref="D44">
    <cfRule type="cellIs" dxfId="139" priority="165" operator="equal">
      <formula>"Probability"</formula>
    </cfRule>
  </conditionalFormatting>
  <conditionalFormatting sqref="D51">
    <cfRule type="cellIs" dxfId="138" priority="161" stopIfTrue="1" operator="equal">
      <formula>"Algebra"</formula>
    </cfRule>
    <cfRule type="cellIs" dxfId="137" priority="162" stopIfTrue="1" operator="equal">
      <formula>"Number"</formula>
    </cfRule>
    <cfRule type="cellIs" dxfId="136" priority="163" stopIfTrue="1" operator="equal">
      <formula>"Geometry and measures"</formula>
    </cfRule>
    <cfRule type="cellIs" dxfId="135" priority="164" stopIfTrue="1" operator="equal">
      <formula>"Statistics"</formula>
    </cfRule>
  </conditionalFormatting>
  <conditionalFormatting sqref="D51">
    <cfRule type="cellIs" dxfId="134" priority="160" operator="equal">
      <formula>"RPR"</formula>
    </cfRule>
  </conditionalFormatting>
  <conditionalFormatting sqref="D51">
    <cfRule type="cellIs" dxfId="133" priority="159" operator="equal">
      <formula>"Probability"</formula>
    </cfRule>
  </conditionalFormatting>
  <conditionalFormatting sqref="D55">
    <cfRule type="cellIs" dxfId="132" priority="155" stopIfTrue="1" operator="equal">
      <formula>"Algebra"</formula>
    </cfRule>
    <cfRule type="cellIs" dxfId="131" priority="156" stopIfTrue="1" operator="equal">
      <formula>"Number"</formula>
    </cfRule>
    <cfRule type="cellIs" dxfId="130" priority="157" stopIfTrue="1" operator="equal">
      <formula>"Geometry and measures"</formula>
    </cfRule>
    <cfRule type="cellIs" dxfId="129" priority="158" stopIfTrue="1" operator="equal">
      <formula>"Statistics"</formula>
    </cfRule>
  </conditionalFormatting>
  <conditionalFormatting sqref="D55">
    <cfRule type="cellIs" dxfId="128" priority="154" operator="equal">
      <formula>"RPR"</formula>
    </cfRule>
  </conditionalFormatting>
  <conditionalFormatting sqref="D55">
    <cfRule type="cellIs" dxfId="127" priority="153" operator="equal">
      <formula>"Probability"</formula>
    </cfRule>
  </conditionalFormatting>
  <conditionalFormatting sqref="D57">
    <cfRule type="cellIs" dxfId="126" priority="149" stopIfTrue="1" operator="equal">
      <formula>"Algebra"</formula>
    </cfRule>
    <cfRule type="cellIs" dxfId="125" priority="150" stopIfTrue="1" operator="equal">
      <formula>"Number"</formula>
    </cfRule>
    <cfRule type="cellIs" dxfId="124" priority="151" stopIfTrue="1" operator="equal">
      <formula>"Geometry and measures"</formula>
    </cfRule>
    <cfRule type="cellIs" dxfId="123" priority="152" stopIfTrue="1" operator="equal">
      <formula>"Statistics"</formula>
    </cfRule>
  </conditionalFormatting>
  <conditionalFormatting sqref="D57">
    <cfRule type="cellIs" dxfId="122" priority="148" operator="equal">
      <formula>"RPR"</formula>
    </cfRule>
  </conditionalFormatting>
  <conditionalFormatting sqref="D57">
    <cfRule type="cellIs" dxfId="121" priority="147" operator="equal">
      <formula>"Probability"</formula>
    </cfRule>
  </conditionalFormatting>
  <conditionalFormatting sqref="D59">
    <cfRule type="cellIs" dxfId="120" priority="143" stopIfTrue="1" operator="equal">
      <formula>"Algebra"</formula>
    </cfRule>
    <cfRule type="cellIs" dxfId="119" priority="144" stopIfTrue="1" operator="equal">
      <formula>"Number"</formula>
    </cfRule>
    <cfRule type="cellIs" dxfId="118" priority="145" stopIfTrue="1" operator="equal">
      <formula>"Geometry and measures"</formula>
    </cfRule>
    <cfRule type="cellIs" dxfId="117" priority="146" stopIfTrue="1" operator="equal">
      <formula>"Statistics"</formula>
    </cfRule>
  </conditionalFormatting>
  <conditionalFormatting sqref="D59">
    <cfRule type="cellIs" dxfId="116" priority="142" operator="equal">
      <formula>"RPR"</formula>
    </cfRule>
  </conditionalFormatting>
  <conditionalFormatting sqref="D59">
    <cfRule type="cellIs" dxfId="115" priority="141" operator="equal">
      <formula>"Probability"</formula>
    </cfRule>
  </conditionalFormatting>
  <conditionalFormatting sqref="D64">
    <cfRule type="cellIs" dxfId="114" priority="137" stopIfTrue="1" operator="equal">
      <formula>"Algebra"</formula>
    </cfRule>
    <cfRule type="cellIs" dxfId="113" priority="138" stopIfTrue="1" operator="equal">
      <formula>"Number"</formula>
    </cfRule>
    <cfRule type="cellIs" dxfId="112" priority="139" stopIfTrue="1" operator="equal">
      <formula>"Geometry and measures"</formula>
    </cfRule>
    <cfRule type="cellIs" dxfId="111" priority="140" stopIfTrue="1" operator="equal">
      <formula>"Statistics"</formula>
    </cfRule>
  </conditionalFormatting>
  <conditionalFormatting sqref="D64">
    <cfRule type="cellIs" dxfId="110" priority="136" operator="equal">
      <formula>"RPR"</formula>
    </cfRule>
  </conditionalFormatting>
  <conditionalFormatting sqref="D64">
    <cfRule type="cellIs" dxfId="109" priority="135" operator="equal">
      <formula>"Probability"</formula>
    </cfRule>
  </conditionalFormatting>
  <conditionalFormatting sqref="E37">
    <cfRule type="cellIs" dxfId="108" priority="132" stopIfTrue="1" operator="equal">
      <formula>"AO3"</formula>
    </cfRule>
    <cfRule type="cellIs" dxfId="107" priority="133" stopIfTrue="1" operator="equal">
      <formula>"AO2"</formula>
    </cfRule>
    <cfRule type="cellIs" dxfId="106" priority="134" stopIfTrue="1" operator="equal">
      <formula>"AO1"</formula>
    </cfRule>
  </conditionalFormatting>
  <conditionalFormatting sqref="E38">
    <cfRule type="cellIs" dxfId="105" priority="129" stopIfTrue="1" operator="equal">
      <formula>"AO3"</formula>
    </cfRule>
    <cfRule type="cellIs" dxfId="104" priority="130" stopIfTrue="1" operator="equal">
      <formula>"AO2"</formula>
    </cfRule>
    <cfRule type="cellIs" dxfId="103" priority="131" stopIfTrue="1" operator="equal">
      <formula>"AO1"</formula>
    </cfRule>
  </conditionalFormatting>
  <conditionalFormatting sqref="E40">
    <cfRule type="cellIs" dxfId="102" priority="126" stopIfTrue="1" operator="equal">
      <formula>"AO3"</formula>
    </cfRule>
    <cfRule type="cellIs" dxfId="101" priority="127" stopIfTrue="1" operator="equal">
      <formula>"AO2"</formula>
    </cfRule>
    <cfRule type="cellIs" dxfId="100" priority="128" stopIfTrue="1" operator="equal">
      <formula>"AO1"</formula>
    </cfRule>
  </conditionalFormatting>
  <conditionalFormatting sqref="E41">
    <cfRule type="cellIs" dxfId="99" priority="123" stopIfTrue="1" operator="equal">
      <formula>"AO3"</formula>
    </cfRule>
    <cfRule type="cellIs" dxfId="98" priority="124" stopIfTrue="1" operator="equal">
      <formula>"AO2"</formula>
    </cfRule>
    <cfRule type="cellIs" dxfId="97" priority="125" stopIfTrue="1" operator="equal">
      <formula>"AO1"</formula>
    </cfRule>
  </conditionalFormatting>
  <conditionalFormatting sqref="E51">
    <cfRule type="cellIs" dxfId="96" priority="114" stopIfTrue="1" operator="equal">
      <formula>"AO3"</formula>
    </cfRule>
    <cfRule type="cellIs" dxfId="95" priority="115" stopIfTrue="1" operator="equal">
      <formula>"AO2"</formula>
    </cfRule>
    <cfRule type="cellIs" dxfId="94" priority="116" stopIfTrue="1" operator="equal">
      <formula>"AO1"</formula>
    </cfRule>
  </conditionalFormatting>
  <conditionalFormatting sqref="E54">
    <cfRule type="cellIs" dxfId="93" priority="111" stopIfTrue="1" operator="equal">
      <formula>"AO3"</formula>
    </cfRule>
    <cfRule type="cellIs" dxfId="92" priority="112" stopIfTrue="1" operator="equal">
      <formula>"AO2"</formula>
    </cfRule>
    <cfRule type="cellIs" dxfId="91" priority="113" stopIfTrue="1" operator="equal">
      <formula>"AO1"</formula>
    </cfRule>
  </conditionalFormatting>
  <conditionalFormatting sqref="E57">
    <cfRule type="cellIs" dxfId="90" priority="105" stopIfTrue="1" operator="equal">
      <formula>"AO3"</formula>
    </cfRule>
    <cfRule type="cellIs" dxfId="89" priority="106" stopIfTrue="1" operator="equal">
      <formula>"AO2"</formula>
    </cfRule>
    <cfRule type="cellIs" dxfId="88" priority="107" stopIfTrue="1" operator="equal">
      <formula>"AO1"</formula>
    </cfRule>
  </conditionalFormatting>
  <conditionalFormatting sqref="G20:G64">
    <cfRule type="colorScale" priority="88">
      <colorScale>
        <cfvo type="num" val="0"/>
        <cfvo type="num" val="1"/>
        <color theme="9" tint="-0.249977111117893"/>
        <color rgb="FF00B050"/>
      </colorScale>
    </cfRule>
  </conditionalFormatting>
  <conditionalFormatting sqref="D26">
    <cfRule type="cellIs" dxfId="87" priority="84" stopIfTrue="1" operator="equal">
      <formula>"Algebra"</formula>
    </cfRule>
    <cfRule type="cellIs" dxfId="86" priority="85" stopIfTrue="1" operator="equal">
      <formula>"Number"</formula>
    </cfRule>
    <cfRule type="cellIs" dxfId="85" priority="86" stopIfTrue="1" operator="equal">
      <formula>"Geometry and measures"</formula>
    </cfRule>
    <cfRule type="cellIs" dxfId="84" priority="87" stopIfTrue="1" operator="equal">
      <formula>"Statistics"</formula>
    </cfRule>
  </conditionalFormatting>
  <conditionalFormatting sqref="D26">
    <cfRule type="cellIs" dxfId="83" priority="83" operator="equal">
      <formula>"RPR"</formula>
    </cfRule>
  </conditionalFormatting>
  <conditionalFormatting sqref="D26">
    <cfRule type="cellIs" dxfId="82" priority="82" operator="equal">
      <formula>"Probability"</formula>
    </cfRule>
  </conditionalFormatting>
  <conditionalFormatting sqref="D29">
    <cfRule type="cellIs" dxfId="81" priority="78" stopIfTrue="1" operator="equal">
      <formula>"Algebra"</formula>
    </cfRule>
    <cfRule type="cellIs" dxfId="80" priority="79" stopIfTrue="1" operator="equal">
      <formula>"Number"</formula>
    </cfRule>
    <cfRule type="cellIs" dxfId="79" priority="80" stopIfTrue="1" operator="equal">
      <formula>"Geometry and measures"</formula>
    </cfRule>
    <cfRule type="cellIs" dxfId="78" priority="81" stopIfTrue="1" operator="equal">
      <formula>"Statistics"</formula>
    </cfRule>
  </conditionalFormatting>
  <conditionalFormatting sqref="D29">
    <cfRule type="cellIs" dxfId="77" priority="77" operator="equal">
      <formula>"RPR"</formula>
    </cfRule>
  </conditionalFormatting>
  <conditionalFormatting sqref="D29">
    <cfRule type="cellIs" dxfId="76" priority="76" operator="equal">
      <formula>"Probability"</formula>
    </cfRule>
  </conditionalFormatting>
  <conditionalFormatting sqref="D30">
    <cfRule type="cellIs" dxfId="75" priority="72" stopIfTrue="1" operator="equal">
      <formula>"Algebra"</formula>
    </cfRule>
    <cfRule type="cellIs" dxfId="74" priority="73" stopIfTrue="1" operator="equal">
      <formula>"Number"</formula>
    </cfRule>
    <cfRule type="cellIs" dxfId="73" priority="74" stopIfTrue="1" operator="equal">
      <formula>"Geometry and measures"</formula>
    </cfRule>
    <cfRule type="cellIs" dxfId="72" priority="75" stopIfTrue="1" operator="equal">
      <formula>"Statistics"</formula>
    </cfRule>
  </conditionalFormatting>
  <conditionalFormatting sqref="D30">
    <cfRule type="cellIs" dxfId="71" priority="71" operator="equal">
      <formula>"RPR"</formula>
    </cfRule>
  </conditionalFormatting>
  <conditionalFormatting sqref="D30">
    <cfRule type="cellIs" dxfId="70" priority="70" operator="equal">
      <formula>"Probability"</formula>
    </cfRule>
  </conditionalFormatting>
  <conditionalFormatting sqref="D47">
    <cfRule type="cellIs" dxfId="69" priority="66" stopIfTrue="1" operator="equal">
      <formula>"Algebra"</formula>
    </cfRule>
    <cfRule type="cellIs" dxfId="68" priority="67" stopIfTrue="1" operator="equal">
      <formula>"Number"</formula>
    </cfRule>
    <cfRule type="cellIs" dxfId="67" priority="68" stopIfTrue="1" operator="equal">
      <formula>"Geometry and measures"</formula>
    </cfRule>
    <cfRule type="cellIs" dxfId="66" priority="69" stopIfTrue="1" operator="equal">
      <formula>"Statistics"</formula>
    </cfRule>
  </conditionalFormatting>
  <conditionalFormatting sqref="D47">
    <cfRule type="cellIs" dxfId="65" priority="65" operator="equal">
      <formula>"RPR"</formula>
    </cfRule>
  </conditionalFormatting>
  <conditionalFormatting sqref="D47">
    <cfRule type="cellIs" dxfId="64" priority="64" operator="equal">
      <formula>"Probability"</formula>
    </cfRule>
  </conditionalFormatting>
  <conditionalFormatting sqref="D60">
    <cfRule type="cellIs" dxfId="63" priority="60" stopIfTrue="1" operator="equal">
      <formula>"Algebra"</formula>
    </cfRule>
    <cfRule type="cellIs" dxfId="62" priority="61" stopIfTrue="1" operator="equal">
      <formula>"Number"</formula>
    </cfRule>
    <cfRule type="cellIs" dxfId="61" priority="62" stopIfTrue="1" operator="equal">
      <formula>"Geometry and measures"</formula>
    </cfRule>
    <cfRule type="cellIs" dxfId="60" priority="63" stopIfTrue="1" operator="equal">
      <formula>"Statistics"</formula>
    </cfRule>
  </conditionalFormatting>
  <conditionalFormatting sqref="D60">
    <cfRule type="cellIs" dxfId="59" priority="59" operator="equal">
      <formula>"RPR"</formula>
    </cfRule>
  </conditionalFormatting>
  <conditionalFormatting sqref="D60">
    <cfRule type="cellIs" dxfId="58" priority="58" operator="equal">
      <formula>"Probability"</formula>
    </cfRule>
  </conditionalFormatting>
  <conditionalFormatting sqref="D62">
    <cfRule type="cellIs" dxfId="57" priority="54" stopIfTrue="1" operator="equal">
      <formula>"Algebra"</formula>
    </cfRule>
    <cfRule type="cellIs" dxfId="56" priority="55" stopIfTrue="1" operator="equal">
      <formula>"Number"</formula>
    </cfRule>
    <cfRule type="cellIs" dxfId="55" priority="56" stopIfTrue="1" operator="equal">
      <formula>"Geometry and measures"</formula>
    </cfRule>
    <cfRule type="cellIs" dxfId="54" priority="57" stopIfTrue="1" operator="equal">
      <formula>"Statistics"</formula>
    </cfRule>
  </conditionalFormatting>
  <conditionalFormatting sqref="D62">
    <cfRule type="cellIs" dxfId="53" priority="53" operator="equal">
      <formula>"RPR"</formula>
    </cfRule>
  </conditionalFormatting>
  <conditionalFormatting sqref="D62">
    <cfRule type="cellIs" dxfId="52" priority="52" operator="equal">
      <formula>"Probability"</formula>
    </cfRule>
  </conditionalFormatting>
  <conditionalFormatting sqref="D63">
    <cfRule type="cellIs" dxfId="51" priority="48" stopIfTrue="1" operator="equal">
      <formula>"Algebra"</formula>
    </cfRule>
    <cfRule type="cellIs" dxfId="50" priority="49" stopIfTrue="1" operator="equal">
      <formula>"Number"</formula>
    </cfRule>
    <cfRule type="cellIs" dxfId="49" priority="50" stopIfTrue="1" operator="equal">
      <formula>"Geometry and measures"</formula>
    </cfRule>
    <cfRule type="cellIs" dxfId="48" priority="51" stopIfTrue="1" operator="equal">
      <formula>"Statistics"</formula>
    </cfRule>
  </conditionalFormatting>
  <conditionalFormatting sqref="D63">
    <cfRule type="cellIs" dxfId="47" priority="47" operator="equal">
      <formula>"RPR"</formula>
    </cfRule>
  </conditionalFormatting>
  <conditionalFormatting sqref="D63">
    <cfRule type="cellIs" dxfId="46" priority="46" operator="equal">
      <formula>"Probability"</formula>
    </cfRule>
  </conditionalFormatting>
  <conditionalFormatting sqref="E31">
    <cfRule type="cellIs" dxfId="45" priority="43" stopIfTrue="1" operator="equal">
      <formula>"AO3"</formula>
    </cfRule>
    <cfRule type="cellIs" dxfId="44" priority="44" stopIfTrue="1" operator="equal">
      <formula>"AO2"</formula>
    </cfRule>
    <cfRule type="cellIs" dxfId="43" priority="45" stopIfTrue="1" operator="equal">
      <formula>"AO1"</formula>
    </cfRule>
  </conditionalFormatting>
  <conditionalFormatting sqref="E33">
    <cfRule type="cellIs" dxfId="42" priority="40" stopIfTrue="1" operator="equal">
      <formula>"AO3"</formula>
    </cfRule>
    <cfRule type="cellIs" dxfId="41" priority="41" stopIfTrue="1" operator="equal">
      <formula>"AO2"</formula>
    </cfRule>
    <cfRule type="cellIs" dxfId="40" priority="42" stopIfTrue="1" operator="equal">
      <formula>"AO1"</formula>
    </cfRule>
  </conditionalFormatting>
  <conditionalFormatting sqref="E39">
    <cfRule type="cellIs" dxfId="39" priority="37" stopIfTrue="1" operator="equal">
      <formula>"AO3"</formula>
    </cfRule>
    <cfRule type="cellIs" dxfId="38" priority="38" stopIfTrue="1" operator="equal">
      <formula>"AO2"</formula>
    </cfRule>
    <cfRule type="cellIs" dxfId="37" priority="39" stopIfTrue="1" operator="equal">
      <formula>"AO1"</formula>
    </cfRule>
  </conditionalFormatting>
  <conditionalFormatting sqref="E47">
    <cfRule type="cellIs" dxfId="36" priority="34" stopIfTrue="1" operator="equal">
      <formula>"AO3"</formula>
    </cfRule>
    <cfRule type="cellIs" dxfId="35" priority="35" stopIfTrue="1" operator="equal">
      <formula>"AO2"</formula>
    </cfRule>
    <cfRule type="cellIs" dxfId="34" priority="36" stopIfTrue="1" operator="equal">
      <formula>"AO1"</formula>
    </cfRule>
  </conditionalFormatting>
  <conditionalFormatting sqref="E50">
    <cfRule type="cellIs" dxfId="33" priority="31" stopIfTrue="1" operator="equal">
      <formula>"AO3"</formula>
    </cfRule>
    <cfRule type="cellIs" dxfId="32" priority="32" stopIfTrue="1" operator="equal">
      <formula>"AO2"</formula>
    </cfRule>
    <cfRule type="cellIs" dxfId="31" priority="33" stopIfTrue="1" operator="equal">
      <formula>"AO1"</formula>
    </cfRule>
  </conditionalFormatting>
  <conditionalFormatting sqref="E52">
    <cfRule type="cellIs" dxfId="30" priority="28" stopIfTrue="1" operator="equal">
      <formula>"AO3"</formula>
    </cfRule>
    <cfRule type="cellIs" dxfId="29" priority="29" stopIfTrue="1" operator="equal">
      <formula>"AO2"</formula>
    </cfRule>
    <cfRule type="cellIs" dxfId="28" priority="30" stopIfTrue="1" operator="equal">
      <formula>"AO1"</formula>
    </cfRule>
  </conditionalFormatting>
  <conditionalFormatting sqref="E53">
    <cfRule type="cellIs" dxfId="27" priority="25" stopIfTrue="1" operator="equal">
      <formula>"AO3"</formula>
    </cfRule>
    <cfRule type="cellIs" dxfId="26" priority="26" stopIfTrue="1" operator="equal">
      <formula>"AO2"</formula>
    </cfRule>
    <cfRule type="cellIs" dxfId="25" priority="27" stopIfTrue="1" operator="equal">
      <formula>"AO1"</formula>
    </cfRule>
  </conditionalFormatting>
  <conditionalFormatting sqref="E55">
    <cfRule type="cellIs" dxfId="24" priority="22" stopIfTrue="1" operator="equal">
      <formula>"AO3"</formula>
    </cfRule>
    <cfRule type="cellIs" dxfId="23" priority="23" stopIfTrue="1" operator="equal">
      <formula>"AO2"</formula>
    </cfRule>
    <cfRule type="cellIs" dxfId="22" priority="24" stopIfTrue="1" operator="equal">
      <formula>"AO1"</formula>
    </cfRule>
  </conditionalFormatting>
  <conditionalFormatting sqref="E58">
    <cfRule type="cellIs" dxfId="21" priority="19" stopIfTrue="1" operator="equal">
      <formula>"AO3"</formula>
    </cfRule>
    <cfRule type="cellIs" dxfId="20" priority="20" stopIfTrue="1" operator="equal">
      <formula>"AO2"</formula>
    </cfRule>
    <cfRule type="cellIs" dxfId="19" priority="21" stopIfTrue="1" operator="equal">
      <formula>"AO1"</formula>
    </cfRule>
  </conditionalFormatting>
  <conditionalFormatting sqref="E60">
    <cfRule type="cellIs" dxfId="18" priority="16" stopIfTrue="1" operator="equal">
      <formula>"AO3"</formula>
    </cfRule>
    <cfRule type="cellIs" dxfId="17" priority="17" stopIfTrue="1" operator="equal">
      <formula>"AO2"</formula>
    </cfRule>
    <cfRule type="cellIs" dxfId="16" priority="18" stopIfTrue="1" operator="equal">
      <formula>"AO1"</formula>
    </cfRule>
  </conditionalFormatting>
  <conditionalFormatting sqref="E59">
    <cfRule type="cellIs" dxfId="15" priority="13" stopIfTrue="1" operator="equal">
      <formula>"AO3"</formula>
    </cfRule>
    <cfRule type="cellIs" dxfId="14" priority="14" stopIfTrue="1" operator="equal">
      <formula>"AO2"</formula>
    </cfRule>
    <cfRule type="cellIs" dxfId="13" priority="15" stopIfTrue="1" operator="equal">
      <formula>"AO1"</formula>
    </cfRule>
  </conditionalFormatting>
  <conditionalFormatting sqref="E61">
    <cfRule type="cellIs" dxfId="12" priority="10" stopIfTrue="1" operator="equal">
      <formula>"AO3"</formula>
    </cfRule>
    <cfRule type="cellIs" dxfId="11" priority="11" stopIfTrue="1" operator="equal">
      <formula>"AO2"</formula>
    </cfRule>
    <cfRule type="cellIs" dxfId="10" priority="12" stopIfTrue="1" operator="equal">
      <formula>"AO1"</formula>
    </cfRule>
  </conditionalFormatting>
  <conditionalFormatting sqref="E62">
    <cfRule type="cellIs" dxfId="9" priority="7" stopIfTrue="1" operator="equal">
      <formula>"AO3"</formula>
    </cfRule>
    <cfRule type="cellIs" dxfId="8" priority="8" stopIfTrue="1" operator="equal">
      <formula>"AO2"</formula>
    </cfRule>
    <cfRule type="cellIs" dxfId="7" priority="9" stopIfTrue="1" operator="equal">
      <formula>"AO1"</formula>
    </cfRule>
  </conditionalFormatting>
  <conditionalFormatting sqref="E64">
    <cfRule type="cellIs" dxfId="6" priority="4" stopIfTrue="1" operator="equal">
      <formula>"AO3"</formula>
    </cfRule>
    <cfRule type="cellIs" dxfId="5" priority="5" stopIfTrue="1" operator="equal">
      <formula>"AO2"</formula>
    </cfRule>
    <cfRule type="cellIs" dxfId="4" priority="6" stopIfTrue="1" operator="equal">
      <formula>"AO1"</formula>
    </cfRule>
  </conditionalFormatting>
  <conditionalFormatting sqref="E63">
    <cfRule type="cellIs" dxfId="3" priority="1" stopIfTrue="1" operator="equal">
      <formula>"AO3"</formula>
    </cfRule>
    <cfRule type="cellIs" dxfId="2" priority="2" stopIfTrue="1" operator="equal">
      <formula>"AO2"</formula>
    </cfRule>
    <cfRule type="cellIs" dxfId="1" priority="3"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919" id="{500F714F-1EB6-48C6-A227-510D4344FECE}">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J560-01</vt:lpstr>
      <vt:lpstr>J560-02</vt:lpstr>
      <vt:lpstr>J560-03</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2020-01-09T10:59:34Z</dcterms:modified>
</cp:coreProperties>
</file>